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7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'一般公共预算“三公”经费支出预算表03'!$A:$A,'一般公共预算“三公”经费支出预算表03'!$1:$1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'政府性基金预算支出预算表06'!$A:$A,'政府性基金预算支出预算表06'!$1:$1</definedName>
    <definedName name="_xlnm.Print_Titles" localSheetId="12">'国有资本经营预算支出表07'!$A:$A,'国有资本经营预算支出表07'!$1:$1</definedName>
    <definedName name="_xlnm.Print_Titles" localSheetId="13">'部门政府采购预算表08-1'!$A:$A,'部门政府采购预算表08-1'!$1:$1</definedName>
    <definedName name="_xlnm.Print_Titles" localSheetId="14">'政府购买服务预算表08-2表'!$A:$A,'政府购买服务预算表08-2表'!$1:$1</definedName>
    <definedName name="_xlnm.Print_Titles" localSheetId="15">'县对下转移支付预算表09-1'!$A:$A,'县对下转移支付预算表09-1'!$1:$1</definedName>
    <definedName name="_xlnm.Print_Titles" localSheetId="16">'县对下转移支付绩效目标表9-2'!$A:$A,'县对下转移支付绩效目标表9-2'!$1:$1</definedName>
    <definedName name="_xlnm.Print_Titles" localSheetId="17">'新增资产配置表10'!$A:$A,'新增资产配置表10'!$1:$1</definedName>
    <definedName name="_xlnm.Print_Titles" localSheetId="18">'上级补助项目支出预算表11'!$A:$A,'上级补助项目支出预算表11'!$1:$1</definedName>
    <definedName name="_xlnm.Print_Titles" localSheetId="19">'部门项目中期规划预算表12'!$A:$A,'部门项目中期规划预算表12'!$1:$1</definedName>
  </definedNames>
  <calcPr fullCalcOnLoad="1"/>
</workbook>
</file>

<file path=xl/sharedStrings.xml><?xml version="1.0" encoding="utf-8"?>
<sst xmlns="http://schemas.openxmlformats.org/spreadsheetml/2006/main" count="761" uniqueCount="343">
  <si>
    <t>预算01-1表</t>
  </si>
  <si>
    <t>财务收支预算总表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</si>
  <si>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</si>
  <si>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</si>
  <si>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</si>
  <si>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</si>
  <si>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</si>
  <si>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</si>
  <si>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</si>
  <si>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</si>
  <si>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</si>
  <si>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</si>
  <si>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</si>
  <si>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</si>
  <si>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</si>
  <si>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</si>
  <si>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</si>
  <si>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</si>
  <si>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</si>
  <si>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</si>
  <si>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</si>
  <si>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</si>
  <si>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</si>
  <si>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</si>
  <si>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</si>
  <si>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</si>
  <si>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</si>
  <si>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</si>
  <si>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</si>
  <si>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</si>
  <si>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</si>
  <si>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</si>
  <si>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</si>
  <si>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</si>
  <si>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</si>
  <si>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</si>
  <si>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</si>
  <si>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</si>
  <si>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</si>
  <si>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</si>
  <si>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</si>
  <si>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105005</t>
  </si>
  <si>
    <t>师宗县葵山镇中心学校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</si>
  <si>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</si>
  <si>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</si>
  <si>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</si>
  <si>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</si>
  <si>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</si>
  <si>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</si>
  <si>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</si>
  <si>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</si>
  <si>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</si>
  <si>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</si>
  <si>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</si>
  <si>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</si>
  <si>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</si>
  <si>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</si>
  <si>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</si>
  <si>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</si>
  <si>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</si>
  <si>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2050202</t>
  </si>
  <si>
    <t>小学教育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</si>
  <si>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</si>
  <si>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</si>
  <si>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</si>
  <si>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</si>
  <si>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</si>
  <si>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</si>
  <si>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</si>
  <si>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</si>
  <si>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</si>
  <si>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</si>
  <si>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</si>
  <si>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</si>
  <si>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</si>
  <si>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</si>
  <si>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</si>
  <si>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</si>
  <si>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</si>
  <si>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</si>
  <si>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</si>
  <si>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</si>
  <si>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</si>
  <si>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</si>
  <si>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</si>
  <si>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</si>
  <si>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</si>
  <si>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</si>
  <si>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</si>
  <si>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</si>
  <si>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</si>
  <si>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</si>
  <si>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</si>
  <si>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</si>
  <si>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</si>
  <si>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</si>
  <si>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</si>
  <si>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</si>
  <si>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</si>
  <si>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</si>
  <si>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</si>
  <si>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</si>
  <si>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</si>
  <si>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</si>
  <si>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</si>
  <si>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</si>
  <si>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</si>
  <si>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</si>
  <si>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</si>
  <si>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</si>
  <si>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</si>
  <si>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</si>
  <si>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</si>
  <si>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</si>
  <si>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社会保险基金预算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</si>
  <si>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</si>
  <si>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</si>
  <si>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</si>
  <si>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</si>
  <si>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</si>
  <si>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</si>
  <si>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</si>
  <si>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</si>
  <si>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</si>
  <si>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</si>
  <si>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</si>
  <si>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</si>
  <si>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</si>
  <si>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</si>
  <si>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</si>
  <si>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</si>
  <si>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</si>
  <si>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</si>
  <si>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</si>
  <si>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</si>
  <si>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</si>
  <si>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</si>
  <si>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</si>
  <si>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</si>
  <si>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</si>
  <si>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</si>
  <si>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</si>
  <si>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</si>
  <si>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</si>
  <si>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</si>
  <si>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</si>
  <si>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</si>
  <si>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</si>
  <si>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</si>
  <si>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</si>
  <si>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</si>
  <si>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</si>
  <si>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</si>
  <si>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</si>
  <si>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</si>
  <si>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</si>
  <si>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</si>
  <si>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</si>
  <si>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</si>
  <si>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</si>
  <si>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</si>
  <si>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</si>
  <si>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</si>
  <si>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</si>
  <si>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05</t>
  </si>
  <si>
    <t>离退休费</t>
  </si>
  <si>
    <t>99</t>
  </si>
  <si>
    <t>其他工资福利支出</t>
  </si>
  <si>
    <t>302</t>
  </si>
  <si>
    <t>办公费</t>
  </si>
  <si>
    <t>15</t>
  </si>
  <si>
    <t>会议费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</si>
  <si>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</si>
  <si>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</si>
  <si>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</si>
  <si>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</si>
  <si>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</si>
  <si>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</si>
  <si>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</si>
  <si>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</si>
  <si>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</si>
  <si>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</si>
  <si>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</si>
  <si>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</si>
  <si>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</si>
  <si>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</si>
  <si>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</si>
  <si>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</si>
  <si>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</si>
  <si>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</si>
  <si>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</si>
  <si>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</si>
  <si>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</si>
  <si>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</si>
  <si>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</si>
  <si>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</si>
  <si>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</si>
  <si>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</si>
  <si>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</si>
  <si>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</si>
  <si>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</si>
  <si>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</si>
  <si>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</si>
  <si>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</si>
  <si>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</si>
  <si>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</si>
  <si>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</si>
  <si>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</si>
  <si>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</si>
  <si>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</si>
  <si>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</si>
  <si>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</si>
  <si>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530323210000000003178</t>
  </si>
  <si>
    <t>事业人员支出工资</t>
  </si>
  <si>
    <t>30101</t>
  </si>
  <si>
    <t>30102</t>
  </si>
  <si>
    <t>530323231100001423986</t>
  </si>
  <si>
    <t>集中连片乡村教师生活补助</t>
  </si>
  <si>
    <t>30107</t>
  </si>
  <si>
    <t>530323210000000003179</t>
  </si>
  <si>
    <t>社会保障缴费</t>
  </si>
  <si>
    <t>30108</t>
  </si>
  <si>
    <t>30110</t>
  </si>
  <si>
    <t>30112</t>
  </si>
  <si>
    <t>530323210000000003180</t>
  </si>
  <si>
    <t>30113</t>
  </si>
  <si>
    <t>530323210000000003182</t>
  </si>
  <si>
    <t>30199</t>
  </si>
  <si>
    <t>530323210000000003186</t>
  </si>
  <si>
    <t>其他公用支出</t>
  </si>
  <si>
    <t>30201</t>
  </si>
  <si>
    <t>30229</t>
  </si>
  <si>
    <t>530323231100001261775</t>
  </si>
  <si>
    <t>30302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</si>
  <si>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</si>
  <si>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</si>
  <si>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</si>
  <si>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</si>
  <si>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</si>
  <si>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</si>
  <si>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</si>
  <si>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遗属补助经费</t>
  </si>
  <si>
    <t>民生类</t>
  </si>
  <si>
    <t>530323241100002287335</t>
  </si>
  <si>
    <t>30305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</si>
  <si>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</si>
  <si>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</si>
  <si>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</si>
  <si>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</si>
  <si>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</si>
  <si>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</si>
  <si>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</si>
  <si>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</si>
  <si>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</si>
  <si>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</si>
  <si>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</si>
  <si>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</si>
  <si>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</si>
  <si>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质量指标</t>
  </si>
  <si>
    <t>获补对象准确率</t>
  </si>
  <si>
    <t>=</t>
  </si>
  <si>
    <t>90</t>
  </si>
  <si>
    <t>%</t>
  </si>
  <si>
    <t>定性指标</t>
  </si>
  <si>
    <t>反映获补助对象认定的准确性情况。
获补对象准确率=抽检符合标准的补助对象数/抽检实际补助对象数*100%</t>
  </si>
  <si>
    <t>效益指标</t>
  </si>
  <si>
    <t>社会效益指标</t>
  </si>
  <si>
    <t>政策知晓率</t>
  </si>
  <si>
    <t>&gt;=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</si>
  <si>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</si>
  <si>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</si>
  <si>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</si>
  <si>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</si>
  <si>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反映获补助受益对象的满意程度。</t>
  </si>
  <si>
    <t>预算05-3表</t>
  </si>
  <si>
    <t>项目支出绩效目标表（另文下达）</t>
  </si>
  <si>
    <t>预算06表</t>
  </si>
  <si>
    <t>政府性基金预算支出预算表</t>
  </si>
  <si>
    <t>单位名称：预算科</t>
  </si>
  <si>
    <t>单位名称</t>
  </si>
  <si>
    <t>本年政府性基金预算支出</t>
  </si>
  <si>
    <t>预算07表</t>
  </si>
  <si>
    <t>国有资本经营预算支出预算表</t>
  </si>
  <si>
    <t>本年国有资本经营预算支出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</si>
  <si>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</si>
  <si>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</si>
  <si>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</si>
  <si>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</si>
  <si>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</si>
  <si>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</si>
  <si>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</si>
  <si>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</si>
  <si>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</si>
  <si>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</si>
  <si>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</si>
  <si>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</si>
  <si>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</si>
  <si>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</si>
  <si>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</si>
  <si>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</si>
  <si>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</si>
  <si>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</si>
  <si>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</si>
  <si>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</si>
  <si>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</si>
  <si>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预算09-1表</t>
  </si>
  <si>
    <t>县对下转移支付预算表</t>
  </si>
  <si>
    <t>单位名称（项目）</t>
  </si>
  <si>
    <t>地区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</si>
  <si>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</si>
  <si>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</si>
  <si>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</si>
  <si>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</si>
  <si>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</si>
  <si>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</si>
  <si>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</si>
  <si>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</si>
  <si>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</si>
  <si>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</si>
  <si>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</si>
  <si>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</si>
  <si>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</si>
  <si>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</si>
  <si>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</si>
  <si>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</si>
  <si>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</si>
  <si>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</si>
  <si>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</si>
  <si>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</si>
  <si>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</si>
  <si>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</si>
  <si>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</si>
  <si>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</si>
  <si>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</si>
  <si>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</si>
  <si>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</si>
  <si>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</si>
  <si>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</si>
  <si>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</si>
  <si>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</si>
  <si>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</si>
  <si>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</si>
  <si>
    <t/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</si>
</sst>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;@"/>
    <numFmt numFmtId="177" formatCode="#,##0;\-#,##0;;@"/>
    <numFmt numFmtId="178" formatCode="yyyy\-mm\-dd\ hh:mm:ss"/>
    <numFmt numFmtId="179" formatCode="yyyy\-mm\-dd"/>
    <numFmt numFmtId="180" formatCode="0.00_);[Red]\-0.00\ "/>
    <numFmt numFmtId="181" formatCode="hh:mm:ss"/>
    <numFmt numFmtId="182" formatCode="0.00_ "/>
  </numFmts>
  <fonts count="9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3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SimSun"/>
      <family val="0"/>
    </font>
    <font>
      <sz val="9.75"/>
      <color indexed="8"/>
      <name val="宋体"/>
      <family val="0"/>
    </font>
    <font>
      <sz val="9.75"/>
      <color indexed="8"/>
      <name val="SimSun"/>
      <family val="0"/>
    </font>
    <font>
      <sz val="18"/>
      <color indexed="8"/>
      <name val="Microsoft Sans Serif"/>
      <family val="2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Microsoft Sans Serif"/>
      <family val="2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Microsoft YaHei UI"/>
      <family val="2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9"/>
      <color rgb="FF000000"/>
      <name val="Microsoft YaHei UI"/>
      <family val="2"/>
    </font>
    <font>
      <sz val="11"/>
      <color rgb="FF3F3F76"/>
      <name val="Calibri"/>
      <family val="0"/>
    </font>
    <font>
      <sz val="9"/>
      <color rgb="FF0000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23"/>
      <color rgb="FF000000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rgb="FF000000"/>
      <name val="Arial"/>
      <family val="2"/>
    </font>
    <font>
      <sz val="10"/>
      <color rgb="FFFFFFFF"/>
      <name val="宋体"/>
      <family val="0"/>
    </font>
    <font>
      <b/>
      <sz val="22"/>
      <color rgb="FF000000"/>
      <name val="宋体"/>
      <family val="0"/>
    </font>
    <font>
      <b/>
      <sz val="10"/>
      <color rgb="FF000000"/>
      <name val="宋体"/>
      <family val="0"/>
    </font>
    <font>
      <sz val="20"/>
      <color rgb="FF000000"/>
      <name val="Microsoft Sans Serif"/>
      <family val="2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sz val="18"/>
      <color rgb="FF000000"/>
      <name val="Microsoft Sans Serif"/>
      <family val="2"/>
    </font>
    <font>
      <sz val="12"/>
      <color rgb="FF000000"/>
      <name val="宋体"/>
      <family val="0"/>
    </font>
    <font>
      <sz val="32"/>
      <color rgb="FF000000"/>
      <name val="宋体"/>
      <family val="0"/>
    </font>
    <font>
      <sz val="9"/>
      <color theme="1"/>
      <name val="宋体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9"/>
      <color rgb="FF000000"/>
      <name val="SimSun"/>
      <family val="0"/>
    </font>
    <font>
      <sz val="9.75"/>
      <color rgb="FF000000"/>
      <name val="Calibri"/>
      <family val="0"/>
    </font>
    <font>
      <sz val="9.75"/>
      <color rgb="FF000000"/>
      <name val="SimSun"/>
      <family val="0"/>
    </font>
    <font>
      <b/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0.5"/>
      <color rgb="FF000000"/>
      <name val="Calibri"/>
      <family val="0"/>
    </font>
    <font>
      <sz val="10.5"/>
      <color theme="1"/>
      <name val="normal"/>
      <family val="2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</borders>
  <cellStyleXfs count="6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horizontal="right"/>
      <protection/>
    </xf>
    <xf numFmtId="0" fontId="45" fillId="0" borderId="1">
      <alignment horizontal="center" vertical="center"/>
      <protection locked="0"/>
    </xf>
    <xf numFmtId="0" fontId="45" fillId="0" borderId="2">
      <alignment horizontal="center" vertical="center"/>
      <protection locked="0"/>
    </xf>
    <xf numFmtId="0" fontId="45" fillId="0" borderId="3">
      <alignment horizontal="center" vertical="center" wrapText="1"/>
      <protection/>
    </xf>
    <xf numFmtId="0" fontId="44" fillId="0" borderId="0">
      <alignment horizontal="right" vertical="center"/>
      <protection locked="0"/>
    </xf>
    <xf numFmtId="44" fontId="0" fillId="0" borderId="0" applyFont="0" applyFill="0" applyBorder="0" applyAlignment="0" applyProtection="0"/>
    <xf numFmtId="0" fontId="46" fillId="0" borderId="0">
      <alignment horizontal="center" vertical="center"/>
      <protection/>
    </xf>
    <xf numFmtId="0" fontId="45" fillId="0" borderId="0">
      <alignment/>
      <protection/>
    </xf>
    <xf numFmtId="0" fontId="47" fillId="0" borderId="0">
      <alignment vertical="top"/>
      <protection locked="0"/>
    </xf>
    <xf numFmtId="0" fontId="48" fillId="2" borderId="4" applyNumberFormat="0" applyAlignment="0" applyProtection="0"/>
    <xf numFmtId="49" fontId="45" fillId="0" borderId="1">
      <alignment horizontal="center" vertical="center" wrapText="1"/>
      <protection/>
    </xf>
    <xf numFmtId="0" fontId="44" fillId="0" borderId="5">
      <alignment horizontal="center" vertical="center" wrapText="1"/>
      <protection locked="0"/>
    </xf>
    <xf numFmtId="0" fontId="0" fillId="3" borderId="0" applyNumberFormat="0" applyBorder="0" applyAlignment="0" applyProtection="0"/>
    <xf numFmtId="0" fontId="45" fillId="0" borderId="6">
      <alignment horizontal="center" vertical="center"/>
      <protection/>
    </xf>
    <xf numFmtId="0" fontId="44" fillId="0" borderId="7">
      <alignment horizontal="center" vertical="center"/>
      <protection locked="0"/>
    </xf>
    <xf numFmtId="41" fontId="0" fillId="0" borderId="0" applyFont="0" applyFill="0" applyBorder="0" applyAlignment="0" applyProtection="0"/>
    <xf numFmtId="0" fontId="45" fillId="0" borderId="0">
      <alignment/>
      <protection/>
    </xf>
    <xf numFmtId="4" fontId="49" fillId="0" borderId="8">
      <alignment horizontal="right" vertical="center"/>
      <protection locked="0"/>
    </xf>
    <xf numFmtId="0" fontId="45" fillId="0" borderId="0">
      <alignment horizontal="left" vertical="center"/>
      <protection locked="0"/>
    </xf>
    <xf numFmtId="178" fontId="26" fillId="0" borderId="6">
      <alignment horizontal="right" vertical="center"/>
      <protection/>
    </xf>
    <xf numFmtId="0" fontId="50" fillId="4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8">
      <alignment horizontal="center" vertical="center"/>
      <protection/>
    </xf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0" borderId="1">
      <alignment horizontal="center" vertical="center" wrapText="1"/>
      <protection locked="0"/>
    </xf>
    <xf numFmtId="9" fontId="0" fillId="0" borderId="0" applyFont="0" applyFill="0" applyBorder="0" applyAlignment="0" applyProtection="0"/>
    <xf numFmtId="0" fontId="44" fillId="0" borderId="6">
      <alignment horizontal="center" vertical="center"/>
      <protection locked="0"/>
    </xf>
    <xf numFmtId="0" fontId="49" fillId="0" borderId="6">
      <alignment horizontal="right" vertical="center" wrapText="1"/>
      <protection/>
    </xf>
    <xf numFmtId="0" fontId="45" fillId="0" borderId="9">
      <alignment horizontal="center" vertical="center" wrapText="1"/>
      <protection locked="0"/>
    </xf>
    <xf numFmtId="0" fontId="49" fillId="0" borderId="8">
      <alignment horizontal="left" vertical="center"/>
      <protection/>
    </xf>
    <xf numFmtId="0" fontId="53" fillId="0" borderId="0" applyNumberFormat="0" applyFill="0" applyBorder="0" applyAlignment="0" applyProtection="0"/>
    <xf numFmtId="0" fontId="49" fillId="0" borderId="0">
      <alignment vertical="top"/>
      <protection locked="0"/>
    </xf>
    <xf numFmtId="0" fontId="45" fillId="0" borderId="10">
      <alignment horizontal="center" vertical="center"/>
      <protection/>
    </xf>
    <xf numFmtId="0" fontId="47" fillId="0" borderId="0">
      <alignment vertical="top"/>
      <protection locked="0"/>
    </xf>
    <xf numFmtId="0" fontId="45" fillId="0" borderId="3">
      <alignment horizontal="center" vertical="center" wrapText="1"/>
      <protection locked="0"/>
    </xf>
    <xf numFmtId="0" fontId="49" fillId="0" borderId="0">
      <alignment horizontal="right" vertical="center"/>
      <protection/>
    </xf>
    <xf numFmtId="0" fontId="0" fillId="7" borderId="11" applyNumberFormat="0" applyFont="0" applyAlignment="0" applyProtection="0"/>
    <xf numFmtId="0" fontId="49" fillId="0" borderId="7">
      <alignment horizontal="left" vertical="center"/>
      <protection locked="0"/>
    </xf>
    <xf numFmtId="4" fontId="49" fillId="0" borderId="6">
      <alignment horizontal="right" vertical="center"/>
      <protection locked="0"/>
    </xf>
    <xf numFmtId="0" fontId="45" fillId="0" borderId="6">
      <alignment vertical="center" wrapText="1"/>
      <protection/>
    </xf>
    <xf numFmtId="0" fontId="49" fillId="0" borderId="8">
      <alignment horizontal="left" vertical="center" wrapText="1"/>
      <protection/>
    </xf>
    <xf numFmtId="0" fontId="45" fillId="0" borderId="8">
      <alignment horizontal="center" vertical="center"/>
      <protection locked="0"/>
    </xf>
    <xf numFmtId="0" fontId="51" fillId="8" borderId="0" applyNumberFormat="0" applyBorder="0" applyAlignment="0" applyProtection="0"/>
    <xf numFmtId="0" fontId="44" fillId="0" borderId="0">
      <alignment/>
      <protection/>
    </xf>
    <xf numFmtId="49" fontId="44" fillId="0" borderId="6">
      <alignment horizontal="center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44" fillId="0" borderId="0">
      <alignment vertical="top"/>
      <protection/>
    </xf>
    <xf numFmtId="0" fontId="59" fillId="0" borderId="12" applyNumberFormat="0" applyFill="0" applyAlignment="0" applyProtection="0"/>
    <xf numFmtId="0" fontId="45" fillId="0" borderId="2">
      <alignment horizontal="center" vertical="center"/>
      <protection/>
    </xf>
    <xf numFmtId="0" fontId="45" fillId="0" borderId="2">
      <alignment horizontal="center" vertical="center" wrapText="1"/>
      <protection/>
    </xf>
    <xf numFmtId="0" fontId="60" fillId="0" borderId="0">
      <alignment horizontal="center" vertical="center"/>
      <protection/>
    </xf>
    <xf numFmtId="0" fontId="44" fillId="0" borderId="8">
      <alignment horizontal="center" vertical="center"/>
      <protection locked="0"/>
    </xf>
    <xf numFmtId="4" fontId="49" fillId="0" borderId="8">
      <alignment horizontal="right" vertical="center"/>
      <protection locked="0"/>
    </xf>
    <xf numFmtId="0" fontId="51" fillId="9" borderId="0" applyNumberFormat="0" applyBorder="0" applyAlignment="0" applyProtection="0"/>
    <xf numFmtId="0" fontId="45" fillId="0" borderId="5">
      <alignment horizontal="center" vertical="center" wrapText="1"/>
      <protection locked="0"/>
    </xf>
    <xf numFmtId="0" fontId="54" fillId="0" borderId="13" applyNumberFormat="0" applyFill="0" applyAlignment="0" applyProtection="0"/>
    <xf numFmtId="49" fontId="45" fillId="0" borderId="6">
      <alignment horizontal="center" vertical="center"/>
      <protection locked="0"/>
    </xf>
    <xf numFmtId="0" fontId="49" fillId="0" borderId="0">
      <alignment horizontal="right" vertical="center"/>
      <protection/>
    </xf>
    <xf numFmtId="0" fontId="51" fillId="10" borderId="0" applyNumberFormat="0" applyBorder="0" applyAlignment="0" applyProtection="0"/>
    <xf numFmtId="0" fontId="49" fillId="0" borderId="6">
      <alignment horizontal="center" vertical="center"/>
      <protection locked="0"/>
    </xf>
    <xf numFmtId="4" fontId="49" fillId="0" borderId="6">
      <alignment horizontal="right" vertical="center" wrapText="1"/>
      <protection/>
    </xf>
    <xf numFmtId="0" fontId="49" fillId="0" borderId="0">
      <alignment vertical="top"/>
      <protection locked="0"/>
    </xf>
    <xf numFmtId="0" fontId="61" fillId="11" borderId="14" applyNumberFormat="0" applyAlignment="0" applyProtection="0"/>
    <xf numFmtId="0" fontId="45" fillId="0" borderId="3">
      <alignment horizontal="center" vertical="center"/>
      <protection/>
    </xf>
    <xf numFmtId="0" fontId="62" fillId="11" borderId="4" applyNumberFormat="0" applyAlignment="0" applyProtection="0"/>
    <xf numFmtId="0" fontId="44" fillId="0" borderId="1">
      <alignment horizontal="center" vertical="center" wrapText="1"/>
      <protection locked="0"/>
    </xf>
    <xf numFmtId="0" fontId="44" fillId="0" borderId="0">
      <alignment vertical="center"/>
      <protection/>
    </xf>
    <xf numFmtId="0" fontId="44" fillId="0" borderId="0">
      <alignment/>
      <protection/>
    </xf>
    <xf numFmtId="0" fontId="63" fillId="12" borderId="15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16" applyNumberFormat="0" applyFill="0" applyAlignment="0" applyProtection="0"/>
    <xf numFmtId="0" fontId="45" fillId="0" borderId="5">
      <alignment horizontal="center" vertical="center" wrapText="1"/>
      <protection locked="0"/>
    </xf>
    <xf numFmtId="0" fontId="65" fillId="0" borderId="17" applyNumberFormat="0" applyFill="0" applyAlignment="0" applyProtection="0"/>
    <xf numFmtId="0" fontId="66" fillId="15" borderId="0" applyNumberFormat="0" applyBorder="0" applyAlignment="0" applyProtection="0"/>
    <xf numFmtId="0" fontId="44" fillId="0" borderId="0">
      <alignment horizontal="right" vertical="center"/>
      <protection locked="0"/>
    </xf>
    <xf numFmtId="0" fontId="47" fillId="0" borderId="0">
      <alignment vertical="top"/>
      <protection locked="0"/>
    </xf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60" fillId="0" borderId="0">
      <alignment horizontal="center"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9" fillId="0" borderId="0">
      <alignment horizontal="left" vertical="center"/>
      <protection locked="0"/>
    </xf>
    <xf numFmtId="0" fontId="0" fillId="21" borderId="0" applyNumberFormat="0" applyBorder="0" applyAlignment="0" applyProtection="0"/>
    <xf numFmtId="0" fontId="60" fillId="0" borderId="0">
      <alignment horizontal="center" vertical="center"/>
      <protection/>
    </xf>
    <xf numFmtId="0" fontId="44" fillId="0" borderId="0">
      <alignment/>
      <protection/>
    </xf>
    <xf numFmtId="0" fontId="0" fillId="22" borderId="0" applyNumberFormat="0" applyBorder="0" applyAlignment="0" applyProtection="0"/>
    <xf numFmtId="0" fontId="49" fillId="0" borderId="0">
      <alignment horizontal="right" vertical="center"/>
      <protection/>
    </xf>
    <xf numFmtId="0" fontId="45" fillId="0" borderId="1">
      <alignment horizontal="center" vertical="center"/>
      <protection/>
    </xf>
    <xf numFmtId="0" fontId="45" fillId="0" borderId="10">
      <alignment horizontal="center" vertical="center"/>
      <protection/>
    </xf>
    <xf numFmtId="0" fontId="51" fillId="23" borderId="0" applyNumberFormat="0" applyBorder="0" applyAlignment="0" applyProtection="0"/>
    <xf numFmtId="0" fontId="49" fillId="0" borderId="6">
      <alignment horizontal="left" vertical="top" wrapText="1"/>
      <protection/>
    </xf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0" borderId="2">
      <alignment horizontal="center" vertical="center" wrapText="1"/>
      <protection/>
    </xf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44" fillId="0" borderId="0">
      <alignment vertical="top"/>
      <protection/>
    </xf>
    <xf numFmtId="0" fontId="44" fillId="0" borderId="0">
      <alignment horizontal="right" vertical="center"/>
      <protection/>
    </xf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0" borderId="1">
      <alignment horizontal="center" vertical="center"/>
      <protection/>
    </xf>
    <xf numFmtId="0" fontId="49" fillId="0" borderId="6">
      <alignment horizontal="left" vertical="center"/>
      <protection/>
    </xf>
    <xf numFmtId="0" fontId="51" fillId="32" borderId="0" applyNumberFormat="0" applyBorder="0" applyAlignment="0" applyProtection="0"/>
    <xf numFmtId="179" fontId="26" fillId="0" borderId="6">
      <alignment horizontal="right" vertical="center"/>
      <protection/>
    </xf>
    <xf numFmtId="4" fontId="68" fillId="0" borderId="18">
      <alignment horizontal="right" vertical="center"/>
      <protection/>
    </xf>
    <xf numFmtId="0" fontId="49" fillId="0" borderId="6">
      <alignment horizontal="right" vertical="center"/>
      <protection/>
    </xf>
    <xf numFmtId="0" fontId="45" fillId="0" borderId="19">
      <alignment horizontal="center" vertical="center"/>
      <protection/>
    </xf>
    <xf numFmtId="0" fontId="45" fillId="0" borderId="5">
      <alignment horizontal="center" vertical="center"/>
      <protection/>
    </xf>
    <xf numFmtId="0" fontId="44" fillId="0" borderId="3">
      <alignment horizontal="center" vertical="center" wrapText="1"/>
      <protection locked="0"/>
    </xf>
    <xf numFmtId="0" fontId="69" fillId="0" borderId="0">
      <alignment vertical="top"/>
      <protection/>
    </xf>
    <xf numFmtId="0" fontId="69" fillId="0" borderId="0">
      <alignment/>
      <protection/>
    </xf>
    <xf numFmtId="0" fontId="45" fillId="0" borderId="19">
      <alignment horizontal="center" vertical="center"/>
      <protection/>
    </xf>
    <xf numFmtId="0" fontId="44" fillId="0" borderId="9">
      <alignment horizontal="center" vertical="center" wrapText="1"/>
      <protection/>
    </xf>
    <xf numFmtId="0" fontId="45" fillId="0" borderId="5">
      <alignment horizontal="center" vertical="center"/>
      <protection/>
    </xf>
    <xf numFmtId="0" fontId="44" fillId="0" borderId="0">
      <alignment/>
      <protection/>
    </xf>
    <xf numFmtId="49" fontId="70" fillId="0" borderId="0">
      <alignment/>
      <protection locked="0"/>
    </xf>
    <xf numFmtId="0" fontId="45" fillId="0" borderId="7">
      <alignment horizontal="center" vertical="center" wrapText="1"/>
      <protection/>
    </xf>
    <xf numFmtId="10" fontId="26" fillId="0" borderId="6">
      <alignment horizontal="right" vertical="center"/>
      <protection/>
    </xf>
    <xf numFmtId="180" fontId="49" fillId="0" borderId="6">
      <alignment horizontal="right" vertical="center" wrapText="1"/>
      <protection locked="0"/>
    </xf>
    <xf numFmtId="0" fontId="49" fillId="0" borderId="6">
      <alignment horizontal="left" vertical="center"/>
      <protection/>
    </xf>
    <xf numFmtId="0" fontId="44" fillId="0" borderId="8">
      <alignment horizontal="center" vertical="center"/>
      <protection/>
    </xf>
    <xf numFmtId="0" fontId="45" fillId="0" borderId="19">
      <alignment horizontal="center" vertical="center"/>
      <protection/>
    </xf>
    <xf numFmtId="0" fontId="45" fillId="0" borderId="6">
      <alignment horizontal="center" vertical="center"/>
      <protection/>
    </xf>
    <xf numFmtId="0" fontId="49" fillId="0" borderId="0">
      <alignment horizontal="left" vertical="center"/>
      <protection/>
    </xf>
    <xf numFmtId="0" fontId="60" fillId="0" borderId="0">
      <alignment horizontal="center" vertical="center"/>
      <protection/>
    </xf>
    <xf numFmtId="49" fontId="45" fillId="0" borderId="7">
      <alignment horizontal="center" vertical="center" wrapText="1"/>
      <protection/>
    </xf>
    <xf numFmtId="4" fontId="45" fillId="0" borderId="6">
      <alignment vertical="center"/>
      <protection/>
    </xf>
    <xf numFmtId="0" fontId="71" fillId="0" borderId="0">
      <alignment horizontal="center" vertical="center"/>
      <protection/>
    </xf>
    <xf numFmtId="0" fontId="72" fillId="0" borderId="10">
      <alignment horizontal="center" vertical="center"/>
      <protection/>
    </xf>
    <xf numFmtId="0" fontId="45" fillId="0" borderId="1">
      <alignment horizontal="center" vertical="center"/>
      <protection/>
    </xf>
    <xf numFmtId="0" fontId="45" fillId="0" borderId="3">
      <alignment horizontal="center" vertical="center"/>
      <protection/>
    </xf>
    <xf numFmtId="176" fontId="26" fillId="0" borderId="6">
      <alignment horizontal="right" vertical="center"/>
      <protection/>
    </xf>
    <xf numFmtId="0" fontId="49" fillId="0" borderId="8">
      <alignment horizontal="left" vertical="center" wrapText="1"/>
      <protection/>
    </xf>
    <xf numFmtId="0" fontId="45" fillId="0" borderId="0">
      <alignment/>
      <protection locked="0"/>
    </xf>
    <xf numFmtId="49" fontId="26" fillId="0" borderId="6">
      <alignment horizontal="left" vertical="center" wrapText="1"/>
      <protection/>
    </xf>
    <xf numFmtId="49" fontId="44" fillId="0" borderId="0">
      <alignment/>
      <protection/>
    </xf>
    <xf numFmtId="0" fontId="45" fillId="0" borderId="1">
      <alignment horizontal="center" vertical="center"/>
      <protection/>
    </xf>
    <xf numFmtId="0" fontId="47" fillId="0" borderId="0">
      <alignment vertical="top"/>
      <protection locked="0"/>
    </xf>
    <xf numFmtId="176" fontId="26" fillId="0" borderId="6">
      <alignment horizontal="right" vertical="center"/>
      <protection/>
    </xf>
    <xf numFmtId="0" fontId="69" fillId="0" borderId="0">
      <alignment vertical="top"/>
      <protection/>
    </xf>
    <xf numFmtId="0" fontId="45" fillId="0" borderId="0">
      <alignment horizontal="right" wrapText="1"/>
      <protection/>
    </xf>
    <xf numFmtId="181" fontId="26" fillId="0" borderId="6">
      <alignment horizontal="right" vertical="center"/>
      <protection/>
    </xf>
    <xf numFmtId="49" fontId="44" fillId="0" borderId="0">
      <alignment/>
      <protection/>
    </xf>
    <xf numFmtId="177" fontId="26" fillId="0" borderId="6">
      <alignment horizontal="right" vertical="center"/>
      <protection/>
    </xf>
    <xf numFmtId="0" fontId="45" fillId="0" borderId="1">
      <alignment horizontal="center" vertical="center"/>
      <protection/>
    </xf>
    <xf numFmtId="0" fontId="45" fillId="0" borderId="0">
      <alignment/>
      <protection/>
    </xf>
    <xf numFmtId="0" fontId="72" fillId="0" borderId="7">
      <alignment horizontal="center" vertical="center"/>
      <protection/>
    </xf>
    <xf numFmtId="0" fontId="69" fillId="0" borderId="6">
      <alignment/>
      <protection/>
    </xf>
    <xf numFmtId="0" fontId="49" fillId="0" borderId="19">
      <alignment horizontal="left" vertical="center"/>
      <protection/>
    </xf>
    <xf numFmtId="0" fontId="44" fillId="0" borderId="6">
      <alignment horizontal="center" vertical="center"/>
      <protection/>
    </xf>
    <xf numFmtId="0" fontId="44" fillId="0" borderId="10">
      <alignment horizontal="center" vertical="center" wrapText="1"/>
      <protection/>
    </xf>
    <xf numFmtId="49" fontId="45" fillId="0" borderId="6">
      <alignment horizontal="center" vertical="center"/>
      <protection locked="0"/>
    </xf>
    <xf numFmtId="0" fontId="45" fillId="0" borderId="7">
      <alignment horizontal="center" vertical="center"/>
      <protection locked="0"/>
    </xf>
    <xf numFmtId="0" fontId="44" fillId="0" borderId="6">
      <alignment/>
      <protection/>
    </xf>
    <xf numFmtId="0" fontId="68" fillId="0" borderId="19">
      <alignment horizontal="center" vertical="center"/>
      <protection/>
    </xf>
    <xf numFmtId="0" fontId="49" fillId="0" borderId="7">
      <alignment horizontal="right" vertical="center"/>
      <protection locked="0"/>
    </xf>
    <xf numFmtId="3" fontId="44" fillId="0" borderId="1">
      <alignment horizontal="center" vertical="center"/>
      <protection/>
    </xf>
    <xf numFmtId="0" fontId="44" fillId="0" borderId="6">
      <alignment/>
      <protection/>
    </xf>
    <xf numFmtId="0" fontId="44" fillId="0" borderId="0">
      <alignment horizontal="right" vertical="center"/>
      <protection/>
    </xf>
    <xf numFmtId="0" fontId="68" fillId="0" borderId="19">
      <alignment horizontal="center" vertical="center"/>
      <protection locked="0"/>
    </xf>
    <xf numFmtId="4" fontId="49" fillId="0" borderId="6">
      <alignment horizontal="right" vertical="center"/>
      <protection/>
    </xf>
    <xf numFmtId="3" fontId="44" fillId="0" borderId="6">
      <alignment horizontal="center" vertical="center"/>
      <protection/>
    </xf>
    <xf numFmtId="0" fontId="45" fillId="0" borderId="7">
      <alignment horizontal="center" vertical="center"/>
      <protection/>
    </xf>
    <xf numFmtId="0" fontId="44" fillId="0" borderId="0">
      <alignment horizontal="right"/>
      <protection/>
    </xf>
    <xf numFmtId="0" fontId="60" fillId="0" borderId="0">
      <alignment horizontal="center" vertical="top"/>
      <protection/>
    </xf>
    <xf numFmtId="4" fontId="49" fillId="0" borderId="6">
      <alignment horizontal="right" vertical="center"/>
      <protection locked="0"/>
    </xf>
    <xf numFmtId="0" fontId="44" fillId="0" borderId="0">
      <alignment/>
      <protection locked="0"/>
    </xf>
    <xf numFmtId="0" fontId="45" fillId="0" borderId="1">
      <alignment horizontal="center" vertical="center"/>
      <protection locked="0"/>
    </xf>
    <xf numFmtId="0" fontId="69" fillId="0" borderId="6">
      <alignment horizontal="center" vertical="center"/>
      <protection/>
    </xf>
    <xf numFmtId="0" fontId="44" fillId="0" borderId="0">
      <alignment/>
      <protection/>
    </xf>
    <xf numFmtId="0" fontId="46" fillId="0" borderId="0">
      <alignment horizontal="center" vertical="center"/>
      <protection/>
    </xf>
    <xf numFmtId="0" fontId="44" fillId="0" borderId="10">
      <alignment horizontal="center" vertical="center" wrapText="1"/>
      <protection locked="0"/>
    </xf>
    <xf numFmtId="0" fontId="60" fillId="0" borderId="0">
      <alignment horizontal="center" vertical="center"/>
      <protection locked="0"/>
    </xf>
    <xf numFmtId="0" fontId="45" fillId="0" borderId="10">
      <alignment horizontal="center" vertical="center"/>
      <protection locked="0"/>
    </xf>
    <xf numFmtId="0" fontId="49" fillId="0" borderId="0">
      <alignment horizontal="right" vertical="center"/>
      <protection locked="0"/>
    </xf>
    <xf numFmtId="0" fontId="71" fillId="0" borderId="0">
      <alignment horizontal="center" vertical="center" wrapText="1"/>
      <protection/>
    </xf>
    <xf numFmtId="0" fontId="45" fillId="0" borderId="7">
      <alignment horizontal="center" vertical="center"/>
      <protection/>
    </xf>
    <xf numFmtId="0" fontId="45" fillId="0" borderId="0">
      <alignment/>
      <protection locked="0"/>
    </xf>
    <xf numFmtId="0" fontId="45" fillId="0" borderId="6">
      <alignment horizontal="center" vertical="center"/>
      <protection locked="0"/>
    </xf>
    <xf numFmtId="0" fontId="49" fillId="0" borderId="0">
      <alignment horizontal="left" vertical="center"/>
      <protection/>
    </xf>
    <xf numFmtId="4" fontId="49" fillId="0" borderId="6">
      <alignment horizontal="right" vertical="center"/>
      <protection/>
    </xf>
    <xf numFmtId="0" fontId="68" fillId="0" borderId="6">
      <alignment horizontal="center" vertical="center"/>
      <protection/>
    </xf>
    <xf numFmtId="0" fontId="44" fillId="0" borderId="7">
      <alignment horizontal="center" vertical="center"/>
      <protection/>
    </xf>
    <xf numFmtId="0" fontId="45" fillId="0" borderId="5">
      <alignment horizontal="center" vertical="center" wrapText="1"/>
      <protection/>
    </xf>
    <xf numFmtId="4" fontId="49" fillId="0" borderId="6">
      <alignment horizontal="right" vertical="center"/>
      <protection locked="0"/>
    </xf>
    <xf numFmtId="0" fontId="49" fillId="0" borderId="0">
      <alignment horizontal="right"/>
      <protection/>
    </xf>
    <xf numFmtId="4" fontId="45" fillId="0" borderId="6">
      <alignment vertical="center"/>
      <protection locked="0"/>
    </xf>
    <xf numFmtId="0" fontId="45" fillId="0" borderId="2">
      <alignment horizontal="center" vertical="center" wrapText="1"/>
      <protection/>
    </xf>
    <xf numFmtId="4" fontId="49" fillId="0" borderId="18">
      <alignment horizontal="right" vertical="center"/>
      <protection locked="0"/>
    </xf>
    <xf numFmtId="4" fontId="68" fillId="0" borderId="6">
      <alignment horizontal="right" vertical="center"/>
      <protection/>
    </xf>
    <xf numFmtId="0" fontId="47" fillId="0" borderId="0">
      <alignment vertical="top"/>
      <protection locked="0"/>
    </xf>
    <xf numFmtId="0" fontId="45" fillId="0" borderId="19">
      <alignment horizontal="center" vertical="center" wrapText="1"/>
      <protection/>
    </xf>
    <xf numFmtId="4" fontId="49" fillId="0" borderId="18">
      <alignment horizontal="right" vertical="center"/>
      <protection/>
    </xf>
    <xf numFmtId="4" fontId="68" fillId="0" borderId="6">
      <alignment horizontal="right" vertical="center"/>
      <protection locked="0"/>
    </xf>
    <xf numFmtId="0" fontId="49" fillId="0" borderId="19">
      <alignment horizontal="left" vertical="center" wrapText="1"/>
      <protection/>
    </xf>
    <xf numFmtId="0" fontId="47" fillId="0" borderId="0">
      <alignment vertical="top"/>
      <protection locked="0"/>
    </xf>
    <xf numFmtId="0" fontId="44" fillId="0" borderId="20">
      <alignment horizontal="center" vertical="center" wrapText="1"/>
      <protection/>
    </xf>
    <xf numFmtId="0" fontId="49" fillId="0" borderId="18">
      <alignment horizontal="center" vertical="center"/>
      <protection/>
    </xf>
    <xf numFmtId="0" fontId="44" fillId="0" borderId="0">
      <alignment/>
      <protection/>
    </xf>
    <xf numFmtId="0" fontId="73" fillId="0" borderId="0">
      <alignment horizontal="center" vertical="center"/>
      <protection/>
    </xf>
    <xf numFmtId="0" fontId="71" fillId="0" borderId="0">
      <alignment horizontal="center" vertical="center"/>
      <protection locked="0"/>
    </xf>
    <xf numFmtId="0" fontId="45" fillId="0" borderId="0">
      <alignment horizontal="left" vertical="center"/>
      <protection/>
    </xf>
    <xf numFmtId="0" fontId="49" fillId="0" borderId="0">
      <alignment horizontal="left" vertical="center"/>
      <protection/>
    </xf>
    <xf numFmtId="0" fontId="45" fillId="0" borderId="1">
      <alignment horizontal="center" vertical="center"/>
      <protection/>
    </xf>
    <xf numFmtId="0" fontId="44" fillId="0" borderId="2">
      <alignment horizontal="center" vertical="center" wrapText="1"/>
      <protection/>
    </xf>
    <xf numFmtId="49" fontId="45" fillId="0" borderId="6">
      <alignment horizontal="center" vertical="center"/>
      <protection/>
    </xf>
    <xf numFmtId="0" fontId="44" fillId="0" borderId="19">
      <alignment horizontal="center" vertical="center"/>
      <protection/>
    </xf>
    <xf numFmtId="0" fontId="45" fillId="0" borderId="6">
      <alignment vertical="center" wrapText="1"/>
      <protection/>
    </xf>
    <xf numFmtId="0" fontId="44" fillId="0" borderId="1">
      <alignment horizontal="center" vertical="center"/>
      <protection/>
    </xf>
    <xf numFmtId="49" fontId="44" fillId="0" borderId="6">
      <alignment/>
      <protection/>
    </xf>
    <xf numFmtId="0" fontId="49" fillId="0" borderId="6">
      <alignment horizontal="left" vertical="center" wrapText="1"/>
      <protection/>
    </xf>
    <xf numFmtId="0" fontId="72" fillId="0" borderId="1">
      <alignment horizontal="center" vertical="center"/>
      <protection/>
    </xf>
    <xf numFmtId="0" fontId="49" fillId="0" borderId="1">
      <alignment horizontal="center" vertical="center"/>
      <protection locked="0"/>
    </xf>
    <xf numFmtId="0" fontId="44" fillId="0" borderId="10">
      <alignment horizontal="center" vertical="center"/>
      <protection locked="0"/>
    </xf>
    <xf numFmtId="0" fontId="44" fillId="0" borderId="8">
      <alignment horizontal="center" vertical="center" wrapText="1"/>
      <protection locked="0"/>
    </xf>
    <xf numFmtId="0" fontId="44" fillId="0" borderId="20">
      <alignment horizontal="center" vertical="center"/>
      <protection locked="0"/>
    </xf>
    <xf numFmtId="0" fontId="44" fillId="0" borderId="7">
      <alignment horizontal="center" vertical="center" wrapText="1"/>
      <protection/>
    </xf>
    <xf numFmtId="0" fontId="44" fillId="0" borderId="0">
      <alignment/>
      <protection/>
    </xf>
    <xf numFmtId="0" fontId="44" fillId="0" borderId="6">
      <alignment horizontal="center" vertical="center"/>
      <protection locked="0"/>
    </xf>
    <xf numFmtId="0" fontId="44" fillId="0" borderId="8">
      <alignment horizontal="center" vertical="center" wrapText="1"/>
      <protection/>
    </xf>
    <xf numFmtId="0" fontId="60" fillId="0" borderId="0">
      <alignment horizontal="center" vertical="center"/>
      <protection locked="0"/>
    </xf>
    <xf numFmtId="0" fontId="49" fillId="0" borderId="0">
      <alignment vertical="top"/>
      <protection locked="0"/>
    </xf>
    <xf numFmtId="0" fontId="44" fillId="0" borderId="9">
      <alignment horizontal="center" vertical="center" wrapText="1"/>
      <protection locked="0"/>
    </xf>
    <xf numFmtId="0" fontId="49" fillId="0" borderId="0">
      <alignment horizontal="left" vertical="center"/>
      <protection locked="0"/>
    </xf>
    <xf numFmtId="0" fontId="44" fillId="0" borderId="19">
      <alignment horizontal="center" vertical="center"/>
      <protection locked="0"/>
    </xf>
    <xf numFmtId="0" fontId="49" fillId="0" borderId="8">
      <alignment horizontal="right" vertical="center"/>
      <protection locked="0"/>
    </xf>
    <xf numFmtId="0" fontId="45" fillId="0" borderId="2">
      <alignment horizontal="center" vertical="center" wrapText="1"/>
      <protection locked="0"/>
    </xf>
    <xf numFmtId="3" fontId="44" fillId="0" borderId="19">
      <alignment horizontal="center" vertical="center"/>
      <protection/>
    </xf>
    <xf numFmtId="0" fontId="49" fillId="0" borderId="0">
      <alignment horizontal="right" wrapText="1"/>
      <protection locked="0"/>
    </xf>
    <xf numFmtId="0" fontId="45" fillId="0" borderId="2">
      <alignment horizontal="center" vertical="center"/>
      <protection/>
    </xf>
    <xf numFmtId="4" fontId="49" fillId="0" borderId="19">
      <alignment horizontal="right" vertical="center"/>
      <protection locked="0"/>
    </xf>
    <xf numFmtId="0" fontId="44" fillId="0" borderId="3">
      <alignment horizontal="center" vertical="center" wrapText="1"/>
      <protection/>
    </xf>
    <xf numFmtId="0" fontId="45" fillId="0" borderId="19">
      <alignment horizontal="center" vertical="center"/>
      <protection locked="0"/>
    </xf>
    <xf numFmtId="3" fontId="44" fillId="0" borderId="8">
      <alignment horizontal="center" vertical="center"/>
      <protection/>
    </xf>
    <xf numFmtId="0" fontId="49" fillId="0" borderId="8">
      <alignment horizontal="right" vertical="center"/>
      <protection/>
    </xf>
    <xf numFmtId="0" fontId="44" fillId="0" borderId="6">
      <alignment horizontal="center" vertical="center"/>
      <protection locked="0"/>
    </xf>
    <xf numFmtId="0" fontId="44" fillId="0" borderId="6">
      <alignment/>
      <protection/>
    </xf>
    <xf numFmtId="0" fontId="49" fillId="0" borderId="6">
      <alignment horizontal="left" vertical="center"/>
      <protection/>
    </xf>
    <xf numFmtId="0" fontId="44" fillId="0" borderId="0">
      <alignment horizontal="right" vertical="center"/>
      <protection locked="0"/>
    </xf>
    <xf numFmtId="0" fontId="44" fillId="0" borderId="0">
      <alignment horizontal="right"/>
      <protection locked="0"/>
    </xf>
    <xf numFmtId="0" fontId="44" fillId="0" borderId="7">
      <alignment horizontal="center" vertical="center" wrapText="1"/>
      <protection locked="0"/>
    </xf>
    <xf numFmtId="0" fontId="45" fillId="0" borderId="5">
      <alignment horizontal="center" vertical="center" wrapText="1"/>
      <protection/>
    </xf>
    <xf numFmtId="0" fontId="44" fillId="0" borderId="0">
      <alignment/>
      <protection/>
    </xf>
    <xf numFmtId="0" fontId="45" fillId="0" borderId="19">
      <alignment horizontal="center" vertical="center"/>
      <protection/>
    </xf>
    <xf numFmtId="0" fontId="45" fillId="0" borderId="19">
      <alignment horizontal="center" vertical="center" wrapText="1"/>
      <protection/>
    </xf>
    <xf numFmtId="0" fontId="49" fillId="0" borderId="0">
      <alignment horizontal="left" vertical="center" wrapText="1"/>
      <protection locked="0"/>
    </xf>
    <xf numFmtId="0" fontId="49" fillId="0" borderId="6">
      <alignment horizontal="right" vertical="center" wrapText="1"/>
      <protection/>
    </xf>
    <xf numFmtId="0" fontId="49" fillId="0" borderId="7">
      <alignment horizontal="left" vertical="center"/>
      <protection/>
    </xf>
    <xf numFmtId="0" fontId="45" fillId="0" borderId="5">
      <alignment horizontal="center" vertical="center" wrapText="1"/>
      <protection/>
    </xf>
    <xf numFmtId="0" fontId="49" fillId="0" borderId="6">
      <alignment horizontal="right" vertical="center" wrapText="1"/>
      <protection locked="0"/>
    </xf>
    <xf numFmtId="0" fontId="45" fillId="0" borderId="0">
      <alignment/>
      <protection/>
    </xf>
    <xf numFmtId="0" fontId="45" fillId="0" borderId="19">
      <alignment horizontal="center" vertical="center"/>
      <protection/>
    </xf>
    <xf numFmtId="0" fontId="70" fillId="0" borderId="0">
      <alignment horizontal="right"/>
      <protection locked="0"/>
    </xf>
    <xf numFmtId="0" fontId="68" fillId="0" borderId="6">
      <alignment horizontal="center" vertical="center"/>
      <protection/>
    </xf>
    <xf numFmtId="0" fontId="45" fillId="0" borderId="1">
      <alignment horizontal="center" vertical="center"/>
      <protection/>
    </xf>
    <xf numFmtId="0" fontId="45" fillId="0" borderId="5">
      <alignment horizontal="center" vertical="center"/>
      <protection/>
    </xf>
    <xf numFmtId="0" fontId="49" fillId="0" borderId="19">
      <alignment horizontal="left" vertical="center" wrapText="1"/>
      <protection/>
    </xf>
    <xf numFmtId="0" fontId="74" fillId="0" borderId="0">
      <alignment horizontal="center" vertical="center" wrapText="1"/>
      <protection locked="0"/>
    </xf>
    <xf numFmtId="0" fontId="68" fillId="0" borderId="6">
      <alignment horizontal="center" vertical="center"/>
      <protection locked="0"/>
    </xf>
    <xf numFmtId="0" fontId="47" fillId="0" borderId="0">
      <alignment vertical="top"/>
      <protection locked="0"/>
    </xf>
    <xf numFmtId="0" fontId="45" fillId="0" borderId="10">
      <alignment horizontal="center" vertical="center"/>
      <protection/>
    </xf>
    <xf numFmtId="0" fontId="44" fillId="0" borderId="18">
      <alignment horizontal="center" vertical="center" wrapText="1"/>
      <protection locked="0"/>
    </xf>
    <xf numFmtId="0" fontId="49" fillId="0" borderId="0">
      <alignment horizontal="left" vertical="center"/>
      <protection locked="0"/>
    </xf>
    <xf numFmtId="0" fontId="75" fillId="0" borderId="0">
      <alignment horizontal="center" vertical="center"/>
      <protection/>
    </xf>
    <xf numFmtId="0" fontId="44" fillId="0" borderId="6">
      <alignment horizontal="center" vertical="center"/>
      <protection locked="0"/>
    </xf>
    <xf numFmtId="0" fontId="45" fillId="0" borderId="0">
      <alignment horizontal="left" vertical="center" wrapText="1"/>
      <protection/>
    </xf>
    <xf numFmtId="0" fontId="45" fillId="0" borderId="5">
      <alignment horizontal="center" vertical="center"/>
      <protection locked="0"/>
    </xf>
    <xf numFmtId="0" fontId="49" fillId="0" borderId="8">
      <alignment horizontal="left" vertical="center" wrapText="1"/>
      <protection/>
    </xf>
    <xf numFmtId="0" fontId="44" fillId="0" borderId="8">
      <alignment horizontal="center" vertical="center" wrapText="1"/>
      <protection/>
    </xf>
    <xf numFmtId="0" fontId="45" fillId="0" borderId="0">
      <alignment wrapText="1"/>
      <protection/>
    </xf>
    <xf numFmtId="0" fontId="49" fillId="0" borderId="6">
      <alignment horizontal="left" vertical="center" wrapText="1"/>
      <protection locked="0"/>
    </xf>
    <xf numFmtId="4" fontId="49" fillId="0" borderId="8">
      <alignment horizontal="right" vertical="center"/>
      <protection/>
    </xf>
    <xf numFmtId="3" fontId="45" fillId="0" borderId="8">
      <alignment horizontal="center" vertical="center"/>
      <protection/>
    </xf>
    <xf numFmtId="0" fontId="44" fillId="0" borderId="0">
      <alignment vertical="top"/>
      <protection locked="0"/>
    </xf>
    <xf numFmtId="0" fontId="45" fillId="0" borderId="10">
      <alignment horizontal="center" vertical="center"/>
      <protection/>
    </xf>
    <xf numFmtId="0" fontId="45" fillId="0" borderId="8">
      <alignment horizontal="center" vertical="center"/>
      <protection locked="0"/>
    </xf>
    <xf numFmtId="0" fontId="45" fillId="0" borderId="2">
      <alignment horizontal="center" vertical="center"/>
      <protection locked="0"/>
    </xf>
    <xf numFmtId="0" fontId="45" fillId="0" borderId="7">
      <alignment horizontal="center" vertical="center"/>
      <protection/>
    </xf>
    <xf numFmtId="0" fontId="44" fillId="0" borderId="3">
      <alignment horizontal="center" vertical="center"/>
      <protection/>
    </xf>
    <xf numFmtId="0" fontId="49" fillId="0" borderId="10">
      <alignment horizontal="left" vertical="center"/>
      <protection locked="0"/>
    </xf>
    <xf numFmtId="0" fontId="45" fillId="0" borderId="1">
      <alignment horizontal="center" vertical="center"/>
      <protection locked="0"/>
    </xf>
    <xf numFmtId="3" fontId="45" fillId="0" borderId="8">
      <alignment horizontal="center" vertical="center"/>
      <protection locked="0"/>
    </xf>
    <xf numFmtId="0" fontId="44" fillId="0" borderId="3">
      <alignment horizontal="center" vertical="center" wrapText="1"/>
      <protection/>
    </xf>
    <xf numFmtId="49" fontId="44" fillId="0" borderId="0">
      <alignment/>
      <protection locked="0"/>
    </xf>
    <xf numFmtId="0" fontId="45" fillId="0" borderId="5">
      <alignment horizontal="center" vertical="center"/>
      <protection locked="0"/>
    </xf>
    <xf numFmtId="0" fontId="45" fillId="0" borderId="10">
      <alignment horizontal="center" vertical="center" wrapText="1"/>
      <protection/>
    </xf>
    <xf numFmtId="0" fontId="45" fillId="0" borderId="7">
      <alignment horizontal="center" vertical="center" wrapText="1"/>
      <protection/>
    </xf>
    <xf numFmtId="0" fontId="44" fillId="0" borderId="0">
      <alignment/>
      <protection/>
    </xf>
    <xf numFmtId="0" fontId="44" fillId="0" borderId="0">
      <alignment/>
      <protection locked="0"/>
    </xf>
    <xf numFmtId="0" fontId="45" fillId="0" borderId="10">
      <alignment horizontal="center" vertical="center"/>
      <protection locked="0"/>
    </xf>
    <xf numFmtId="0" fontId="45" fillId="0" borderId="8">
      <alignment horizontal="center" vertical="center" wrapText="1"/>
      <protection locked="0"/>
    </xf>
    <xf numFmtId="0" fontId="47" fillId="0" borderId="0">
      <alignment vertical="top"/>
      <protection locked="0"/>
    </xf>
    <xf numFmtId="0" fontId="60" fillId="0" borderId="0">
      <alignment horizontal="center" vertical="center"/>
      <protection/>
    </xf>
    <xf numFmtId="0" fontId="45" fillId="0" borderId="0">
      <alignment/>
      <protection locked="0"/>
    </xf>
    <xf numFmtId="0" fontId="45" fillId="0" borderId="1">
      <alignment horizontal="center" vertical="center" wrapText="1"/>
      <protection locked="0"/>
    </xf>
    <xf numFmtId="3" fontId="45" fillId="0" borderId="8">
      <alignment horizontal="center" vertical="top"/>
      <protection locked="0"/>
    </xf>
    <xf numFmtId="0" fontId="49" fillId="0" borderId="0">
      <alignment horizontal="left" vertical="center"/>
      <protection locked="0"/>
    </xf>
    <xf numFmtId="0" fontId="45" fillId="0" borderId="6">
      <alignment horizontal="center" vertical="center" wrapText="1"/>
      <protection locked="0"/>
    </xf>
    <xf numFmtId="0" fontId="45" fillId="0" borderId="19">
      <alignment horizontal="center" vertical="center" wrapText="1"/>
      <protection locked="0"/>
    </xf>
    <xf numFmtId="0" fontId="44" fillId="0" borderId="8">
      <alignment horizontal="center" vertical="top"/>
      <protection/>
    </xf>
    <xf numFmtId="0" fontId="45" fillId="0" borderId="5">
      <alignment horizontal="center" vertical="center" wrapText="1"/>
      <protection locked="0"/>
    </xf>
    <xf numFmtId="0" fontId="60" fillId="0" borderId="0">
      <alignment horizontal="center" vertical="center"/>
      <protection/>
    </xf>
    <xf numFmtId="0" fontId="49" fillId="0" borderId="6">
      <alignment horizontal="right" vertical="center"/>
      <protection locked="0"/>
    </xf>
    <xf numFmtId="0" fontId="71" fillId="0" borderId="0">
      <alignment horizontal="center" vertical="center"/>
      <protection/>
    </xf>
    <xf numFmtId="0" fontId="49" fillId="0" borderId="0">
      <alignment horizontal="left" vertical="center"/>
      <protection locked="0"/>
    </xf>
    <xf numFmtId="0" fontId="45" fillId="0" borderId="1">
      <alignment horizontal="center" vertical="center"/>
      <protection/>
    </xf>
    <xf numFmtId="0" fontId="45" fillId="0" borderId="5">
      <alignment horizontal="center" vertical="center"/>
      <protection/>
    </xf>
    <xf numFmtId="0" fontId="45" fillId="0" borderId="19">
      <alignment horizontal="center" vertical="center"/>
      <protection/>
    </xf>
    <xf numFmtId="0" fontId="49" fillId="0" borderId="6">
      <alignment vertical="center"/>
      <protection/>
    </xf>
    <xf numFmtId="0" fontId="49" fillId="0" borderId="6">
      <alignment vertical="center"/>
      <protection locked="0"/>
    </xf>
    <xf numFmtId="0" fontId="45" fillId="0" borderId="7">
      <alignment horizontal="center" vertical="center"/>
      <protection/>
    </xf>
    <xf numFmtId="0" fontId="44" fillId="0" borderId="0">
      <alignment horizontal="right"/>
      <protection locked="0"/>
    </xf>
    <xf numFmtId="0" fontId="45" fillId="0" borderId="6">
      <alignment horizontal="center" vertical="center"/>
      <protection locked="0"/>
    </xf>
    <xf numFmtId="0" fontId="45" fillId="0" borderId="5">
      <alignment horizontal="center" vertical="center"/>
      <protection locked="0"/>
    </xf>
    <xf numFmtId="4" fontId="68" fillId="0" borderId="6">
      <alignment horizontal="right" vertical="center"/>
      <protection/>
    </xf>
    <xf numFmtId="0" fontId="45" fillId="0" borderId="7">
      <alignment horizontal="center" vertical="center"/>
      <protection/>
    </xf>
    <xf numFmtId="0" fontId="49" fillId="0" borderId="6">
      <alignment horizontal="left" vertical="center" wrapText="1"/>
      <protection locked="0"/>
    </xf>
    <xf numFmtId="0" fontId="45" fillId="0" borderId="19">
      <alignment horizontal="center" vertical="center" wrapText="1"/>
      <protection/>
    </xf>
    <xf numFmtId="0" fontId="49" fillId="0" borderId="6">
      <alignment horizontal="left" vertical="center"/>
      <protection locked="0"/>
    </xf>
    <xf numFmtId="0" fontId="44" fillId="0" borderId="10">
      <alignment horizontal="center" vertical="center"/>
      <protection locked="0"/>
    </xf>
    <xf numFmtId="4" fontId="49" fillId="0" borderId="6">
      <alignment horizontal="right" vertical="center"/>
      <protection/>
    </xf>
    <xf numFmtId="0" fontId="49" fillId="0" borderId="0">
      <alignment horizontal="right" vertical="center"/>
      <protection/>
    </xf>
    <xf numFmtId="0" fontId="44" fillId="0" borderId="0">
      <alignment/>
      <protection/>
    </xf>
    <xf numFmtId="4" fontId="49" fillId="0" borderId="6">
      <alignment horizontal="right" vertical="center"/>
      <protection locked="0"/>
    </xf>
    <xf numFmtId="0" fontId="49" fillId="0" borderId="0">
      <alignment horizontal="right"/>
      <protection/>
    </xf>
    <xf numFmtId="0" fontId="68" fillId="0" borderId="6">
      <alignment horizontal="right" vertical="center"/>
      <protection/>
    </xf>
    <xf numFmtId="0" fontId="47" fillId="0" borderId="0">
      <alignment vertical="top"/>
      <protection locked="0"/>
    </xf>
    <xf numFmtId="49" fontId="44" fillId="0" borderId="0">
      <alignment/>
      <protection/>
    </xf>
    <xf numFmtId="0" fontId="74" fillId="0" borderId="0">
      <alignment horizontal="center" vertical="center"/>
      <protection/>
    </xf>
    <xf numFmtId="49" fontId="45" fillId="0" borderId="1">
      <alignment horizontal="center" vertical="center" wrapText="1"/>
      <protection/>
    </xf>
    <xf numFmtId="49" fontId="45" fillId="0" borderId="6">
      <alignment horizontal="center" vertical="center"/>
      <protection/>
    </xf>
    <xf numFmtId="0" fontId="49" fillId="0" borderId="6">
      <alignment horizontal="left" vertical="center" wrapText="1"/>
      <protection/>
    </xf>
    <xf numFmtId="0" fontId="44" fillId="0" borderId="1">
      <alignment horizontal="center" vertical="center"/>
      <protection/>
    </xf>
    <xf numFmtId="49" fontId="45" fillId="0" borderId="7">
      <alignment horizontal="center" vertical="center" wrapText="1"/>
      <protection/>
    </xf>
    <xf numFmtId="0" fontId="44" fillId="0" borderId="7">
      <alignment horizontal="center" vertical="center"/>
      <protection/>
    </xf>
    <xf numFmtId="0" fontId="44" fillId="0" borderId="0">
      <alignment/>
      <protection/>
    </xf>
    <xf numFmtId="0" fontId="45" fillId="0" borderId="5">
      <alignment horizontal="center" vertical="center"/>
      <protection locked="0"/>
    </xf>
    <xf numFmtId="0" fontId="45" fillId="0" borderId="19">
      <alignment horizontal="center" vertical="center"/>
      <protection/>
    </xf>
    <xf numFmtId="4" fontId="49" fillId="0" borderId="6">
      <alignment horizontal="right" vertical="center" wrapText="1"/>
      <protection/>
    </xf>
    <xf numFmtId="4" fontId="49" fillId="0" borderId="6">
      <alignment horizontal="right" vertical="center" wrapText="1"/>
      <protection locked="0"/>
    </xf>
    <xf numFmtId="0" fontId="45" fillId="0" borderId="6">
      <alignment horizontal="center" vertical="center"/>
      <protection/>
    </xf>
    <xf numFmtId="0" fontId="45" fillId="0" borderId="7">
      <alignment horizontal="center" vertical="center"/>
      <protection/>
    </xf>
    <xf numFmtId="0" fontId="45" fillId="0" borderId="10">
      <alignment horizontal="center" vertical="center"/>
      <protection/>
    </xf>
    <xf numFmtId="0" fontId="49" fillId="0" borderId="0">
      <alignment horizontal="right"/>
      <protection/>
    </xf>
    <xf numFmtId="0" fontId="45" fillId="0" borderId="3">
      <alignment horizontal="center" vertical="center"/>
      <protection/>
    </xf>
    <xf numFmtId="0" fontId="45" fillId="0" borderId="8">
      <alignment horizontal="center" vertical="center"/>
      <protection/>
    </xf>
    <xf numFmtId="0" fontId="44" fillId="0" borderId="6">
      <alignment horizontal="center"/>
      <protection/>
    </xf>
    <xf numFmtId="0" fontId="47" fillId="0" borderId="0">
      <alignment vertical="top"/>
      <protection locked="0"/>
    </xf>
    <xf numFmtId="49" fontId="44" fillId="0" borderId="0">
      <alignment horizontal="center"/>
      <protection/>
    </xf>
    <xf numFmtId="0" fontId="45" fillId="0" borderId="10">
      <alignment horizontal="center" vertical="center"/>
      <protection/>
    </xf>
    <xf numFmtId="49" fontId="45" fillId="0" borderId="10">
      <alignment horizontal="center" vertical="center" wrapText="1"/>
      <protection/>
    </xf>
    <xf numFmtId="0" fontId="44" fillId="0" borderId="0">
      <alignment horizontal="center" wrapText="1"/>
      <protection/>
    </xf>
    <xf numFmtId="0" fontId="76" fillId="0" borderId="0">
      <alignment horizontal="center" vertical="center" wrapText="1"/>
      <protection/>
    </xf>
    <xf numFmtId="0" fontId="49" fillId="0" borderId="0">
      <alignment horizontal="left" vertical="center"/>
      <protection locked="0"/>
    </xf>
    <xf numFmtId="0" fontId="45" fillId="0" borderId="5">
      <alignment horizontal="center" vertical="center" wrapText="1"/>
      <protection/>
    </xf>
    <xf numFmtId="0" fontId="45" fillId="0" borderId="19">
      <alignment horizontal="center" vertical="center" wrapText="1"/>
      <protection/>
    </xf>
    <xf numFmtId="0" fontId="77" fillId="0" borderId="6">
      <alignment horizontal="center" vertical="center" wrapText="1"/>
      <protection/>
    </xf>
    <xf numFmtId="4" fontId="49" fillId="0" borderId="6">
      <alignment horizontal="right" vertical="center"/>
      <protection/>
    </xf>
    <xf numFmtId="0" fontId="77" fillId="0" borderId="0">
      <alignment horizontal="center" wrapText="1"/>
      <protection/>
    </xf>
    <xf numFmtId="0" fontId="45" fillId="0" borderId="5">
      <alignment horizontal="center" vertical="center"/>
      <protection/>
    </xf>
    <xf numFmtId="0" fontId="45" fillId="0" borderId="19">
      <alignment horizontal="center" vertical="center"/>
      <protection/>
    </xf>
    <xf numFmtId="0" fontId="44" fillId="0" borderId="0">
      <alignment wrapText="1"/>
      <protection/>
    </xf>
    <xf numFmtId="0" fontId="45" fillId="0" borderId="1">
      <alignment horizontal="center" vertical="center"/>
      <protection/>
    </xf>
    <xf numFmtId="0" fontId="45" fillId="0" borderId="6">
      <alignment horizontal="center" vertical="center"/>
      <protection/>
    </xf>
    <xf numFmtId="0" fontId="77" fillId="0" borderId="1">
      <alignment horizontal="center" vertical="center" wrapText="1"/>
      <protection/>
    </xf>
    <xf numFmtId="4" fontId="49" fillId="0" borderId="1">
      <alignment horizontal="right" vertical="center"/>
      <protection/>
    </xf>
    <xf numFmtId="0" fontId="45" fillId="0" borderId="7">
      <alignment horizontal="center" vertical="center"/>
      <protection/>
    </xf>
    <xf numFmtId="0" fontId="77" fillId="0" borderId="0">
      <alignment wrapText="1"/>
      <protection/>
    </xf>
    <xf numFmtId="0" fontId="49" fillId="0" borderId="0">
      <alignment horizontal="right" wrapText="1"/>
      <protection/>
    </xf>
    <xf numFmtId="0" fontId="44" fillId="0" borderId="0">
      <alignment/>
      <protection/>
    </xf>
    <xf numFmtId="0" fontId="47" fillId="0" borderId="0">
      <alignment vertical="top"/>
      <protection locked="0"/>
    </xf>
    <xf numFmtId="0" fontId="45" fillId="0" borderId="10">
      <alignment horizontal="center" vertical="center"/>
      <protection/>
    </xf>
    <xf numFmtId="0" fontId="77" fillId="0" borderId="0">
      <alignment horizontal="center"/>
      <protection/>
    </xf>
    <xf numFmtId="0" fontId="77" fillId="0" borderId="0">
      <alignment/>
      <protection/>
    </xf>
    <xf numFmtId="0" fontId="45" fillId="0" borderId="2">
      <alignment horizontal="center" vertical="center" wrapText="1"/>
      <protection locked="0"/>
    </xf>
    <xf numFmtId="0" fontId="45" fillId="0" borderId="0">
      <alignment/>
      <protection/>
    </xf>
    <xf numFmtId="0" fontId="44" fillId="0" borderId="6">
      <alignment/>
      <protection/>
    </xf>
    <xf numFmtId="0" fontId="45" fillId="0" borderId="19">
      <alignment horizontal="center" vertical="center" wrapText="1"/>
      <protection locked="0"/>
    </xf>
    <xf numFmtId="0" fontId="45" fillId="0" borderId="10">
      <alignment horizontal="center" vertical="center"/>
      <protection/>
    </xf>
    <xf numFmtId="0" fontId="45" fillId="0" borderId="7">
      <alignment horizontal="center" vertical="center"/>
      <protection locked="0"/>
    </xf>
    <xf numFmtId="0" fontId="44" fillId="0" borderId="6">
      <alignment horizontal="center" vertical="center"/>
      <protection/>
    </xf>
    <xf numFmtId="0" fontId="45" fillId="0" borderId="7">
      <alignment horizontal="center" vertical="center" wrapText="1"/>
      <protection locked="0"/>
    </xf>
    <xf numFmtId="0" fontId="45" fillId="0" borderId="1">
      <alignment horizontal="center" vertical="center"/>
      <protection/>
    </xf>
    <xf numFmtId="0" fontId="49" fillId="0" borderId="6">
      <alignment horizontal="left" vertical="center" wrapText="1"/>
      <protection locked="0"/>
    </xf>
    <xf numFmtId="0" fontId="45" fillId="0" borderId="7">
      <alignment horizontal="center" vertical="center"/>
      <protection/>
    </xf>
    <xf numFmtId="0" fontId="44" fillId="0" borderId="7">
      <alignment horizontal="center"/>
      <protection/>
    </xf>
    <xf numFmtId="0" fontId="44" fillId="0" borderId="6">
      <alignment/>
      <protection/>
    </xf>
    <xf numFmtId="0" fontId="45" fillId="0" borderId="10">
      <alignment horizontal="center" vertical="center" wrapText="1"/>
      <protection locked="0"/>
    </xf>
    <xf numFmtId="0" fontId="47" fillId="0" borderId="0">
      <alignment vertical="top"/>
      <protection locked="0"/>
    </xf>
    <xf numFmtId="0" fontId="44" fillId="0" borderId="6">
      <alignment horizontal="center"/>
      <protection/>
    </xf>
    <xf numFmtId="49" fontId="70" fillId="0" borderId="0">
      <alignment/>
      <protection locked="0"/>
    </xf>
    <xf numFmtId="0" fontId="44" fillId="0" borderId="0">
      <alignment vertical="center"/>
      <protection/>
    </xf>
    <xf numFmtId="0" fontId="49" fillId="0" borderId="0">
      <alignment horizontal="right" vertical="center"/>
      <protection locked="0"/>
    </xf>
    <xf numFmtId="0" fontId="45" fillId="0" borderId="0">
      <alignment horizontal="left" vertical="center"/>
      <protection/>
    </xf>
    <xf numFmtId="49" fontId="45" fillId="0" borderId="5">
      <alignment horizontal="center" vertical="center" wrapText="1"/>
      <protection locked="0"/>
    </xf>
    <xf numFmtId="0" fontId="71" fillId="0" borderId="0">
      <alignment horizontal="center" vertical="center" wrapText="1"/>
      <protection/>
    </xf>
    <xf numFmtId="0" fontId="49" fillId="0" borderId="0">
      <alignment horizontal="right"/>
      <protection locked="0"/>
    </xf>
    <xf numFmtId="0" fontId="49" fillId="0" borderId="7">
      <alignment vertical="center" wrapText="1"/>
      <protection locked="0"/>
    </xf>
    <xf numFmtId="49" fontId="45" fillId="0" borderId="2">
      <alignment horizontal="center" vertical="center" wrapText="1"/>
      <protection locked="0"/>
    </xf>
    <xf numFmtId="0" fontId="44" fillId="0" borderId="0">
      <alignment/>
      <protection/>
    </xf>
    <xf numFmtId="0" fontId="60" fillId="0" borderId="0">
      <alignment horizontal="center" vertical="center"/>
      <protection/>
    </xf>
    <xf numFmtId="0" fontId="49" fillId="0" borderId="0">
      <alignment horizontal="left" vertical="center"/>
      <protection locked="0"/>
    </xf>
    <xf numFmtId="0" fontId="45" fillId="0" borderId="5">
      <alignment horizontal="center" vertical="center" wrapText="1"/>
      <protection locked="0"/>
    </xf>
    <xf numFmtId="0" fontId="45" fillId="0" borderId="2">
      <alignment horizontal="center" vertical="center" wrapText="1"/>
      <protection locked="0"/>
    </xf>
    <xf numFmtId="0" fontId="45" fillId="0" borderId="2">
      <alignment horizontal="center" vertical="center"/>
      <protection/>
    </xf>
    <xf numFmtId="0" fontId="45" fillId="0" borderId="19">
      <alignment horizontal="center" vertical="center" wrapText="1"/>
      <protection locked="0"/>
    </xf>
    <xf numFmtId="0" fontId="44" fillId="0" borderId="6">
      <alignment horizontal="center" vertical="center"/>
      <protection/>
    </xf>
    <xf numFmtId="0" fontId="49" fillId="0" borderId="6">
      <alignment horizontal="left" vertical="top" wrapText="1"/>
      <protection locked="0"/>
    </xf>
    <xf numFmtId="0" fontId="44" fillId="0" borderId="6">
      <alignment/>
      <protection/>
    </xf>
    <xf numFmtId="0" fontId="44" fillId="0" borderId="1">
      <alignment horizontal="center" vertical="center" wrapText="1"/>
      <protection locked="0"/>
    </xf>
    <xf numFmtId="0" fontId="45" fillId="0" borderId="0">
      <alignment horizontal="left" vertical="center"/>
      <protection/>
    </xf>
    <xf numFmtId="0" fontId="45" fillId="0" borderId="5">
      <alignment horizontal="center" vertical="center" wrapText="1"/>
      <protection/>
    </xf>
    <xf numFmtId="49" fontId="44" fillId="0" borderId="0">
      <alignment/>
      <protection/>
    </xf>
    <xf numFmtId="0" fontId="45" fillId="0" borderId="19">
      <alignment horizontal="center" vertical="center"/>
      <protection/>
    </xf>
    <xf numFmtId="0" fontId="45" fillId="0" borderId="2">
      <alignment horizontal="center" vertical="center" wrapText="1"/>
      <protection/>
    </xf>
    <xf numFmtId="0" fontId="49" fillId="0" borderId="10">
      <alignment horizontal="left" vertical="center"/>
      <protection/>
    </xf>
    <xf numFmtId="0" fontId="45" fillId="0" borderId="19">
      <alignment horizontal="center" vertical="center" wrapText="1"/>
      <protection/>
    </xf>
    <xf numFmtId="0" fontId="49" fillId="0" borderId="6">
      <alignment horizontal="left" vertical="center" wrapText="1"/>
      <protection locked="0"/>
    </xf>
    <xf numFmtId="0" fontId="49" fillId="0" borderId="7">
      <alignment horizontal="left" vertical="center"/>
      <protection/>
    </xf>
    <xf numFmtId="0" fontId="60" fillId="0" borderId="0">
      <alignment horizontal="center" vertical="center" wrapText="1"/>
      <protection/>
    </xf>
    <xf numFmtId="0" fontId="49" fillId="0" borderId="6">
      <alignment horizontal="left" vertical="center" wrapText="1"/>
      <protection/>
    </xf>
    <xf numFmtId="0" fontId="45" fillId="0" borderId="0">
      <alignment/>
      <protection/>
    </xf>
    <xf numFmtId="0" fontId="45" fillId="0" borderId="0">
      <alignment wrapText="1"/>
      <protection/>
    </xf>
    <xf numFmtId="0" fontId="45" fillId="0" borderId="5">
      <alignment horizontal="center" vertical="center"/>
      <protection/>
    </xf>
    <xf numFmtId="0" fontId="45" fillId="0" borderId="18">
      <alignment horizontal="center" vertical="center" wrapText="1"/>
      <protection locked="0"/>
    </xf>
    <xf numFmtId="0" fontId="45" fillId="0" borderId="3">
      <alignment horizontal="center" vertical="center" wrapText="1"/>
      <protection/>
    </xf>
    <xf numFmtId="4" fontId="49" fillId="0" borderId="6">
      <alignment horizontal="right" vertical="center" wrapText="1"/>
      <protection locked="0"/>
    </xf>
    <xf numFmtId="0" fontId="45" fillId="0" borderId="6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9" fillId="0" borderId="6">
      <alignment horizontal="right" vertical="center" wrapText="1"/>
      <protection/>
    </xf>
    <xf numFmtId="0" fontId="45" fillId="0" borderId="10">
      <alignment horizontal="center" vertical="center"/>
      <protection/>
    </xf>
    <xf numFmtId="0" fontId="45" fillId="0" borderId="8">
      <alignment horizontal="center" vertical="center" wrapText="1"/>
      <protection/>
    </xf>
    <xf numFmtId="0" fontId="45" fillId="0" borderId="21">
      <alignment horizontal="center" vertical="center"/>
      <protection/>
    </xf>
    <xf numFmtId="0" fontId="45" fillId="0" borderId="8">
      <alignment horizontal="center" vertical="center"/>
      <protection/>
    </xf>
    <xf numFmtId="0" fontId="49" fillId="0" borderId="20">
      <alignment horizontal="left" vertical="center"/>
      <protection/>
    </xf>
    <xf numFmtId="0" fontId="45" fillId="0" borderId="3">
      <alignment horizontal="center" vertical="center" wrapText="1"/>
      <protection locked="0"/>
    </xf>
    <xf numFmtId="0" fontId="45" fillId="0" borderId="7">
      <alignment horizontal="center" vertical="center"/>
      <protection/>
    </xf>
    <xf numFmtId="0" fontId="49" fillId="0" borderId="0">
      <alignment horizontal="right" vertical="center"/>
      <protection/>
    </xf>
    <xf numFmtId="0" fontId="45" fillId="0" borderId="8">
      <alignment horizontal="center" vertical="center" wrapText="1"/>
      <protection locked="0"/>
    </xf>
    <xf numFmtId="0" fontId="44" fillId="0" borderId="0">
      <alignment/>
      <protection locked="0"/>
    </xf>
    <xf numFmtId="4" fontId="49" fillId="0" borderId="6">
      <alignment horizontal="right" vertical="center"/>
      <protection locked="0"/>
    </xf>
    <xf numFmtId="0" fontId="49" fillId="0" borderId="0">
      <alignment horizontal="right"/>
      <protection/>
    </xf>
    <xf numFmtId="0" fontId="49" fillId="0" borderId="8">
      <alignment horizontal="right" vertical="center"/>
      <protection locked="0"/>
    </xf>
    <xf numFmtId="0" fontId="60" fillId="0" borderId="0">
      <alignment horizontal="center" vertical="center"/>
      <protection locked="0"/>
    </xf>
    <xf numFmtId="4" fontId="49" fillId="0" borderId="6">
      <alignment horizontal="right" vertical="center"/>
      <protection/>
    </xf>
    <xf numFmtId="0" fontId="47" fillId="0" borderId="0">
      <alignment vertical="top"/>
      <protection locked="0"/>
    </xf>
    <xf numFmtId="0" fontId="49" fillId="0" borderId="6">
      <alignment horizontal="right" vertical="center" wrapText="1"/>
      <protection locked="0"/>
    </xf>
    <xf numFmtId="0" fontId="44" fillId="0" borderId="0">
      <alignment vertical="center"/>
      <protection/>
    </xf>
    <xf numFmtId="0" fontId="71" fillId="0" borderId="0">
      <alignment horizontal="center" vertical="center"/>
      <protection/>
    </xf>
    <xf numFmtId="0" fontId="49" fillId="0" borderId="0">
      <alignment horizontal="left" vertical="center"/>
      <protection locked="0"/>
    </xf>
    <xf numFmtId="0" fontId="45" fillId="0" borderId="6">
      <alignment horizontal="center" vertical="center" wrapText="1"/>
      <protection/>
    </xf>
    <xf numFmtId="0" fontId="49" fillId="0" borderId="6">
      <alignment horizontal="left" vertical="center" wrapText="1"/>
      <protection/>
    </xf>
    <xf numFmtId="0" fontId="49" fillId="0" borderId="5">
      <alignment horizontal="left" vertical="center" wrapText="1"/>
      <protection locked="0"/>
    </xf>
    <xf numFmtId="0" fontId="44" fillId="0" borderId="2">
      <alignment vertical="center"/>
      <protection/>
    </xf>
    <xf numFmtId="0" fontId="44" fillId="0" borderId="19">
      <alignment vertical="center"/>
      <protection/>
    </xf>
    <xf numFmtId="0" fontId="49" fillId="0" borderId="6">
      <alignment vertical="center" wrapText="1"/>
      <protection/>
    </xf>
    <xf numFmtId="0" fontId="49" fillId="0" borderId="6">
      <alignment horizontal="left" vertical="center" wrapText="1"/>
      <protection locked="0"/>
    </xf>
    <xf numFmtId="0" fontId="49" fillId="0" borderId="6">
      <alignment horizontal="center" vertical="center" wrapText="1"/>
      <protection/>
    </xf>
    <xf numFmtId="0" fontId="60" fillId="0" borderId="0">
      <alignment horizontal="center" vertical="center"/>
      <protection locked="0"/>
    </xf>
    <xf numFmtId="0" fontId="45" fillId="0" borderId="6">
      <alignment horizontal="center" vertical="center"/>
      <protection locked="0"/>
    </xf>
    <xf numFmtId="0" fontId="49" fillId="0" borderId="6">
      <alignment horizontal="center" vertical="center"/>
      <protection locked="0"/>
    </xf>
    <xf numFmtId="0" fontId="49" fillId="0" borderId="0">
      <alignment horizontal="right" vertical="center"/>
      <protection locked="0"/>
    </xf>
    <xf numFmtId="0" fontId="47" fillId="0" borderId="0">
      <alignment vertical="top"/>
      <protection locked="0"/>
    </xf>
    <xf numFmtId="0" fontId="44" fillId="0" borderId="0">
      <alignment vertical="center"/>
      <protection/>
    </xf>
    <xf numFmtId="0" fontId="71" fillId="0" borderId="0">
      <alignment horizontal="center" vertical="center"/>
      <protection/>
    </xf>
    <xf numFmtId="0" fontId="49" fillId="0" borderId="0">
      <alignment horizontal="left" vertical="center"/>
      <protection locked="0"/>
    </xf>
    <xf numFmtId="0" fontId="45" fillId="0" borderId="6">
      <alignment horizontal="center" vertical="center" wrapText="1"/>
      <protection/>
    </xf>
    <xf numFmtId="0" fontId="49" fillId="0" borderId="6">
      <alignment horizontal="left" vertical="center" wrapText="1"/>
      <protection/>
    </xf>
    <xf numFmtId="0" fontId="49" fillId="0" borderId="6">
      <alignment horizontal="left" vertical="center" wrapText="1"/>
      <protection locked="0"/>
    </xf>
    <xf numFmtId="0" fontId="60" fillId="0" borderId="0">
      <alignment horizontal="center" vertical="center"/>
      <protection/>
    </xf>
    <xf numFmtId="0" fontId="45" fillId="0" borderId="6">
      <alignment horizontal="center" vertical="center"/>
      <protection locked="0"/>
    </xf>
    <xf numFmtId="0" fontId="49" fillId="0" borderId="6">
      <alignment vertical="center" wrapText="1"/>
      <protection/>
    </xf>
    <xf numFmtId="0" fontId="45" fillId="0" borderId="6">
      <alignment horizontal="center" vertical="center" wrapText="1"/>
      <protection locked="0"/>
    </xf>
    <xf numFmtId="0" fontId="44" fillId="0" borderId="0">
      <alignment horizontal="right"/>
      <protection/>
    </xf>
    <xf numFmtId="4" fontId="49" fillId="0" borderId="6">
      <alignment horizontal="right" vertical="center"/>
      <protection locked="0"/>
    </xf>
    <xf numFmtId="0" fontId="49" fillId="0" borderId="6">
      <alignment horizontal="center" vertical="center" wrapText="1"/>
      <protection/>
    </xf>
    <xf numFmtId="0" fontId="74" fillId="0" borderId="0">
      <alignment horizontal="center" vertical="center"/>
      <protection/>
    </xf>
    <xf numFmtId="4" fontId="49" fillId="0" borderId="6">
      <alignment horizontal="right" vertical="center"/>
      <protection/>
    </xf>
    <xf numFmtId="0" fontId="60" fillId="0" borderId="0">
      <alignment horizontal="center" vertical="center"/>
      <protection locked="0"/>
    </xf>
    <xf numFmtId="4" fontId="49" fillId="0" borderId="6">
      <alignment horizontal="right" vertical="center" wrapText="1"/>
      <protection locked="0"/>
    </xf>
    <xf numFmtId="0" fontId="49" fillId="0" borderId="0">
      <alignment horizontal="right" vertical="center"/>
      <protection locked="0"/>
    </xf>
    <xf numFmtId="0" fontId="49" fillId="0" borderId="0">
      <alignment horizontal="right"/>
      <protection/>
    </xf>
    <xf numFmtId="0" fontId="47" fillId="0" borderId="0">
      <alignment vertical="top"/>
      <protection locked="0"/>
    </xf>
    <xf numFmtId="0" fontId="45" fillId="0" borderId="7">
      <alignment horizontal="center" vertical="center"/>
      <protection/>
    </xf>
    <xf numFmtId="0" fontId="70" fillId="0" borderId="0">
      <alignment horizontal="right"/>
      <protection locked="0"/>
    </xf>
    <xf numFmtId="0" fontId="74" fillId="0" borderId="0">
      <alignment horizontal="center" vertical="center" wrapText="1"/>
      <protection locked="0"/>
    </xf>
    <xf numFmtId="0" fontId="49" fillId="0" borderId="0">
      <alignment horizontal="left" vertical="center"/>
      <protection locked="0"/>
    </xf>
    <xf numFmtId="0" fontId="45" fillId="0" borderId="5">
      <alignment horizontal="center" vertical="center"/>
      <protection locked="0"/>
    </xf>
    <xf numFmtId="0" fontId="45" fillId="0" borderId="2">
      <alignment horizontal="center" vertical="center"/>
      <protection locked="0"/>
    </xf>
    <xf numFmtId="0" fontId="45" fillId="0" borderId="6">
      <alignment horizontal="center" vertical="center"/>
      <protection locked="0"/>
    </xf>
    <xf numFmtId="0" fontId="49" fillId="0" borderId="6">
      <alignment horizontal="left" vertical="center" wrapText="1"/>
      <protection locked="0"/>
    </xf>
    <xf numFmtId="0" fontId="44" fillId="0" borderId="6">
      <alignment/>
      <protection/>
    </xf>
    <xf numFmtId="0" fontId="44" fillId="0" borderId="10">
      <alignment horizontal="center" vertical="center"/>
      <protection locked="0"/>
    </xf>
    <xf numFmtId="49" fontId="45" fillId="0" borderId="5">
      <alignment horizontal="center" vertical="center" wrapText="1"/>
      <protection locked="0"/>
    </xf>
    <xf numFmtId="180" fontId="49" fillId="0" borderId="6">
      <alignment horizontal="right" vertical="center" wrapText="1"/>
      <protection/>
    </xf>
    <xf numFmtId="49" fontId="45" fillId="0" borderId="2">
      <alignment horizontal="center" vertical="center" wrapText="1"/>
      <protection locked="0"/>
    </xf>
    <xf numFmtId="0" fontId="49" fillId="0" borderId="0">
      <alignment horizontal="right"/>
      <protection/>
    </xf>
    <xf numFmtId="49" fontId="45" fillId="0" borderId="6">
      <alignment horizontal="center" vertical="center"/>
      <protection locked="0"/>
    </xf>
    <xf numFmtId="0" fontId="45" fillId="0" borderId="7">
      <alignment horizontal="center" vertical="center"/>
      <protection/>
    </xf>
    <xf numFmtId="0" fontId="45" fillId="0" borderId="5">
      <alignment horizontal="center" vertical="center"/>
      <protection/>
    </xf>
    <xf numFmtId="0" fontId="74" fillId="0" borderId="0">
      <alignment horizontal="center" vertical="center"/>
      <protection locked="0"/>
    </xf>
    <xf numFmtId="49" fontId="45" fillId="0" borderId="6">
      <alignment horizontal="center" vertical="center"/>
      <protection locked="0"/>
    </xf>
    <xf numFmtId="0" fontId="45" fillId="0" borderId="1">
      <alignment horizontal="center" vertical="center" wrapText="1"/>
      <protection/>
    </xf>
    <xf numFmtId="49" fontId="44" fillId="0" borderId="0">
      <alignment/>
      <protection/>
    </xf>
    <xf numFmtId="0" fontId="49" fillId="0" borderId="6">
      <alignment horizontal="right" vertical="center" wrapText="1"/>
      <protection/>
    </xf>
    <xf numFmtId="0" fontId="45" fillId="0" borderId="5">
      <alignment horizontal="center" vertical="center"/>
      <protection/>
    </xf>
    <xf numFmtId="0" fontId="74" fillId="0" borderId="0">
      <alignment horizontal="center" vertical="center"/>
      <protection locked="0"/>
    </xf>
    <xf numFmtId="0" fontId="49" fillId="0" borderId="6">
      <alignment horizontal="right" vertical="center" wrapText="1"/>
      <protection locked="0"/>
    </xf>
    <xf numFmtId="0" fontId="45" fillId="0" borderId="6">
      <alignment horizontal="center" vertical="center"/>
      <protection/>
    </xf>
    <xf numFmtId="0" fontId="44" fillId="0" borderId="7">
      <alignment horizontal="center" vertical="center"/>
      <protection locked="0"/>
    </xf>
    <xf numFmtId="0" fontId="45" fillId="0" borderId="10">
      <alignment horizontal="center" vertical="center" wrapText="1"/>
      <protection/>
    </xf>
    <xf numFmtId="0" fontId="47" fillId="0" borderId="0">
      <alignment vertical="top"/>
      <protection locked="0"/>
    </xf>
    <xf numFmtId="180" fontId="49" fillId="0" borderId="6">
      <alignment horizontal="right" vertical="center"/>
      <protection locked="0"/>
    </xf>
    <xf numFmtId="0" fontId="44" fillId="0" borderId="0">
      <alignment horizontal="right"/>
      <protection/>
    </xf>
    <xf numFmtId="0" fontId="49" fillId="0" borderId="6">
      <alignment horizontal="right" vertical="center"/>
      <protection/>
    </xf>
    <xf numFmtId="180" fontId="49" fillId="0" borderId="6">
      <alignment horizontal="right" vertical="center"/>
      <protection/>
    </xf>
    <xf numFmtId="0" fontId="74" fillId="0" borderId="0">
      <alignment horizontal="center" vertical="center"/>
      <protection/>
    </xf>
    <xf numFmtId="0" fontId="49" fillId="0" borderId="6">
      <alignment horizontal="right" vertical="center"/>
      <protection locked="0"/>
    </xf>
    <xf numFmtId="0" fontId="60" fillId="0" borderId="0">
      <alignment horizontal="center" vertical="center"/>
      <protection/>
    </xf>
    <xf numFmtId="0" fontId="44" fillId="0" borderId="0">
      <alignment/>
      <protection/>
    </xf>
    <xf numFmtId="0" fontId="45" fillId="0" borderId="0">
      <alignment/>
      <protection/>
    </xf>
    <xf numFmtId="0" fontId="78" fillId="0" borderId="0">
      <alignment horizontal="center" vertical="center" wrapText="1"/>
      <protection/>
    </xf>
    <xf numFmtId="0" fontId="45" fillId="0" borderId="3">
      <alignment horizontal="center" vertical="center" wrapText="1"/>
      <protection/>
    </xf>
    <xf numFmtId="0" fontId="45" fillId="0" borderId="0">
      <alignment horizontal="left" vertical="center" wrapText="1"/>
      <protection/>
    </xf>
    <xf numFmtId="0" fontId="45" fillId="0" borderId="9">
      <alignment horizontal="center" vertical="center" wrapText="1"/>
      <protection/>
    </xf>
    <xf numFmtId="0" fontId="45" fillId="0" borderId="5">
      <alignment horizontal="center" vertical="center"/>
      <protection/>
    </xf>
    <xf numFmtId="0" fontId="45" fillId="0" borderId="8">
      <alignment horizontal="center" vertical="center" wrapText="1"/>
      <protection/>
    </xf>
    <xf numFmtId="0" fontId="45" fillId="0" borderId="19">
      <alignment horizontal="center" vertical="center"/>
      <protection/>
    </xf>
    <xf numFmtId="0" fontId="45" fillId="0" borderId="10">
      <alignment horizontal="center" vertical="center" wrapText="1"/>
      <protection/>
    </xf>
    <xf numFmtId="0" fontId="45" fillId="0" borderId="8">
      <alignment horizontal="center" vertical="center"/>
      <protection/>
    </xf>
    <xf numFmtId="0" fontId="45" fillId="0" borderId="6">
      <alignment horizontal="center" vertical="center"/>
      <protection/>
    </xf>
    <xf numFmtId="0" fontId="49" fillId="0" borderId="0">
      <alignment vertical="top"/>
      <protection locked="0"/>
    </xf>
    <xf numFmtId="0" fontId="49" fillId="0" borderId="20">
      <alignment horizontal="left" vertical="center"/>
      <protection/>
    </xf>
    <xf numFmtId="0" fontId="78" fillId="0" borderId="0">
      <alignment horizontal="center" vertical="center"/>
      <protection/>
    </xf>
    <xf numFmtId="0" fontId="60" fillId="0" borderId="0">
      <alignment horizontal="center" vertical="center"/>
      <protection locked="0"/>
    </xf>
    <xf numFmtId="0" fontId="49" fillId="0" borderId="8">
      <alignment horizontal="right" vertical="center"/>
      <protection/>
    </xf>
    <xf numFmtId="0" fontId="45" fillId="0" borderId="0">
      <alignment wrapText="1"/>
      <protection/>
    </xf>
    <xf numFmtId="0" fontId="45" fillId="0" borderId="10">
      <alignment horizontal="center" vertical="center" wrapText="1"/>
      <protection locked="0"/>
    </xf>
    <xf numFmtId="0" fontId="49" fillId="0" borderId="8">
      <alignment horizontal="right" vertical="center"/>
      <protection locked="0"/>
    </xf>
    <xf numFmtId="0" fontId="45" fillId="0" borderId="10">
      <alignment horizontal="center" vertical="center"/>
      <protection locked="0"/>
    </xf>
    <xf numFmtId="0" fontId="45" fillId="0" borderId="9">
      <alignment horizontal="center" vertical="center" wrapText="1"/>
      <protection locked="0"/>
    </xf>
    <xf numFmtId="0" fontId="45" fillId="0" borderId="20">
      <alignment horizontal="center" vertical="center"/>
      <protection locked="0"/>
    </xf>
    <xf numFmtId="0" fontId="45" fillId="0" borderId="8">
      <alignment horizontal="center" vertical="center" wrapText="1"/>
      <protection locked="0"/>
    </xf>
    <xf numFmtId="0" fontId="45" fillId="0" borderId="6">
      <alignment horizontal="center" vertical="center" wrapText="1"/>
      <protection locked="0"/>
    </xf>
    <xf numFmtId="0" fontId="45" fillId="0" borderId="20">
      <alignment horizontal="center" vertical="center" wrapText="1"/>
      <protection/>
    </xf>
    <xf numFmtId="0" fontId="49" fillId="0" borderId="6">
      <alignment horizontal="right" vertical="center"/>
      <protection locked="0"/>
    </xf>
    <xf numFmtId="0" fontId="49" fillId="0" borderId="0">
      <alignment horizontal="right" vertical="center"/>
      <protection locked="0"/>
    </xf>
    <xf numFmtId="0" fontId="45" fillId="0" borderId="20">
      <alignment horizontal="center" vertical="center" wrapText="1"/>
      <protection locked="0"/>
    </xf>
    <xf numFmtId="0" fontId="49" fillId="0" borderId="0">
      <alignment horizontal="right"/>
      <protection locked="0"/>
    </xf>
    <xf numFmtId="0" fontId="49" fillId="0" borderId="0">
      <alignment horizontal="right" vertical="center"/>
      <protection/>
    </xf>
    <xf numFmtId="0" fontId="49" fillId="0" borderId="0">
      <alignment horizontal="right"/>
      <protection/>
    </xf>
    <xf numFmtId="0" fontId="45" fillId="0" borderId="7">
      <alignment horizontal="center" vertical="center" wrapText="1"/>
      <protection/>
    </xf>
    <xf numFmtId="0" fontId="47" fillId="0" borderId="0">
      <alignment vertical="top"/>
      <protection locked="0"/>
    </xf>
    <xf numFmtId="0" fontId="49" fillId="0" borderId="1">
      <alignment horizontal="center" vertical="center" wrapText="1"/>
      <protection locked="0"/>
    </xf>
    <xf numFmtId="0" fontId="44" fillId="0" borderId="0">
      <alignment wrapText="1"/>
      <protection/>
    </xf>
    <xf numFmtId="0" fontId="71" fillId="0" borderId="0">
      <alignment horizontal="center" vertical="center" wrapText="1"/>
      <protection/>
    </xf>
    <xf numFmtId="0" fontId="49" fillId="0" borderId="0">
      <alignment horizontal="left" vertical="center" wrapText="1"/>
      <protection/>
    </xf>
    <xf numFmtId="0" fontId="45" fillId="0" borderId="5">
      <alignment horizontal="center" vertical="center" wrapText="1"/>
      <protection/>
    </xf>
    <xf numFmtId="0" fontId="45" fillId="0" borderId="19">
      <alignment horizontal="center" vertical="center" wrapText="1"/>
      <protection/>
    </xf>
    <xf numFmtId="0" fontId="49" fillId="0" borderId="19">
      <alignment horizontal="left" vertical="center" wrapText="1"/>
      <protection/>
    </xf>
    <xf numFmtId="0" fontId="49" fillId="0" borderId="18">
      <alignment horizontal="center" vertical="center"/>
      <protection/>
    </xf>
    <xf numFmtId="0" fontId="49" fillId="0" borderId="8">
      <alignment horizontal="left" vertical="center" wrapText="1"/>
      <protection locked="0"/>
    </xf>
    <xf numFmtId="0" fontId="60" fillId="0" borderId="0">
      <alignment horizontal="center" vertical="center" wrapText="1"/>
      <protection locked="0"/>
    </xf>
    <xf numFmtId="0" fontId="49" fillId="0" borderId="0">
      <alignment vertical="top"/>
      <protection locked="0"/>
    </xf>
    <xf numFmtId="0" fontId="45" fillId="0" borderId="10">
      <alignment horizontal="center" vertical="center" wrapText="1"/>
      <protection locked="0"/>
    </xf>
    <xf numFmtId="0" fontId="45" fillId="0" borderId="10">
      <alignment horizontal="center" vertical="center" wrapText="1"/>
      <protection/>
    </xf>
    <xf numFmtId="0" fontId="45" fillId="0" borderId="20">
      <alignment horizontal="center" vertical="center" wrapText="1"/>
      <protection/>
    </xf>
    <xf numFmtId="0" fontId="44" fillId="0" borderId="0">
      <alignment vertical="center"/>
      <protection/>
    </xf>
    <xf numFmtId="0" fontId="49" fillId="0" borderId="8">
      <alignment horizontal="right" vertical="center"/>
      <protection/>
    </xf>
    <xf numFmtId="0" fontId="49" fillId="0" borderId="0">
      <alignment horizontal="right" vertical="center"/>
      <protection locked="0"/>
    </xf>
    <xf numFmtId="0" fontId="71" fillId="0" borderId="0">
      <alignment horizontal="center" vertical="center"/>
      <protection/>
    </xf>
    <xf numFmtId="0" fontId="49" fillId="0" borderId="0">
      <alignment vertical="top" wrapText="1"/>
      <protection locked="0"/>
    </xf>
    <xf numFmtId="0" fontId="49" fillId="0" borderId="0">
      <alignment horizontal="right"/>
      <protection locked="0"/>
    </xf>
    <xf numFmtId="0" fontId="49" fillId="0" borderId="0">
      <alignment horizontal="left" vertical="center"/>
      <protection locked="0"/>
    </xf>
    <xf numFmtId="0" fontId="45" fillId="0" borderId="10">
      <alignment horizontal="center" vertical="center"/>
      <protection locked="0"/>
    </xf>
    <xf numFmtId="0" fontId="49" fillId="0" borderId="0">
      <alignment horizontal="right" wrapText="1"/>
      <protection locked="0"/>
    </xf>
    <xf numFmtId="0" fontId="45" fillId="0" borderId="6">
      <alignment horizontal="center" vertical="center" wrapText="1"/>
      <protection/>
    </xf>
    <xf numFmtId="0" fontId="45" fillId="0" borderId="20">
      <alignment horizontal="center" vertical="center"/>
      <protection locked="0"/>
    </xf>
    <xf numFmtId="0" fontId="45" fillId="0" borderId="20">
      <alignment horizontal="center" vertical="center" wrapText="1"/>
      <protection locked="0"/>
    </xf>
    <xf numFmtId="0" fontId="49" fillId="0" borderId="6">
      <alignment horizontal="left" vertical="center" wrapText="1"/>
      <protection/>
    </xf>
    <xf numFmtId="0" fontId="45" fillId="0" borderId="6">
      <alignment horizontal="center" vertical="center" wrapText="1"/>
      <protection locked="0"/>
    </xf>
    <xf numFmtId="0" fontId="49" fillId="0" borderId="0">
      <alignment horizontal="right" vertical="center" wrapText="1"/>
      <protection/>
    </xf>
    <xf numFmtId="0" fontId="49" fillId="0" borderId="5">
      <alignment horizontal="left" vertical="center" wrapText="1"/>
      <protection locked="0"/>
    </xf>
    <xf numFmtId="0" fontId="49" fillId="0" borderId="6">
      <alignment horizontal="right" vertical="center"/>
      <protection locked="0"/>
    </xf>
    <xf numFmtId="0" fontId="49" fillId="0" borderId="0">
      <alignment horizontal="right" wrapText="1"/>
      <protection/>
    </xf>
    <xf numFmtId="0" fontId="44" fillId="0" borderId="2">
      <alignment vertical="center"/>
      <protection/>
    </xf>
    <xf numFmtId="0" fontId="49" fillId="0" borderId="0">
      <alignment horizontal="right" vertical="center" wrapText="1"/>
      <protection locked="0"/>
    </xf>
    <xf numFmtId="0" fontId="45" fillId="0" borderId="7">
      <alignment horizontal="center" vertical="center" wrapText="1"/>
      <protection/>
    </xf>
    <xf numFmtId="0" fontId="44" fillId="0" borderId="19">
      <alignment vertical="center"/>
      <protection/>
    </xf>
    <xf numFmtId="0" fontId="47" fillId="0" borderId="0">
      <alignment vertical="top"/>
      <protection locked="0"/>
    </xf>
    <xf numFmtId="0" fontId="60" fillId="0" borderId="0">
      <alignment horizontal="center" vertical="center"/>
      <protection/>
    </xf>
    <xf numFmtId="0" fontId="45" fillId="0" borderId="2">
      <alignment horizontal="center" vertical="center"/>
      <protection/>
    </xf>
    <xf numFmtId="4" fontId="45" fillId="0" borderId="6">
      <alignment vertical="center"/>
      <protection/>
    </xf>
    <xf numFmtId="4" fontId="45" fillId="0" borderId="6">
      <alignment vertical="center"/>
      <protection locked="0"/>
    </xf>
    <xf numFmtId="0" fontId="45" fillId="0" borderId="10">
      <alignment horizontal="center" vertical="center"/>
      <protection/>
    </xf>
    <xf numFmtId="0" fontId="45" fillId="0" borderId="5">
      <alignment horizontal="center" vertical="center" wrapText="1"/>
      <protection/>
    </xf>
    <xf numFmtId="4" fontId="45" fillId="0" borderId="1">
      <alignment vertical="center"/>
      <protection locked="0"/>
    </xf>
    <xf numFmtId="0" fontId="44" fillId="0" borderId="0">
      <alignment horizontal="right" vertical="center"/>
      <protection/>
    </xf>
    <xf numFmtId="0" fontId="45" fillId="0" borderId="6">
      <alignment horizontal="center" vertical="center"/>
      <protection locked="0"/>
    </xf>
    <xf numFmtId="0" fontId="45" fillId="0" borderId="21">
      <alignment horizontal="center" vertical="center" wrapText="1"/>
      <protection/>
    </xf>
    <xf numFmtId="0" fontId="45" fillId="0" borderId="0">
      <alignment/>
      <protection locked="0"/>
    </xf>
    <xf numFmtId="4" fontId="45" fillId="0" borderId="1">
      <alignment vertical="center"/>
      <protection/>
    </xf>
    <xf numFmtId="0" fontId="69" fillId="0" borderId="0">
      <alignment/>
      <protection/>
    </xf>
    <xf numFmtId="0" fontId="45" fillId="0" borderId="1">
      <alignment horizontal="center" vertical="center"/>
      <protection locked="0"/>
    </xf>
    <xf numFmtId="0" fontId="44" fillId="0" borderId="6">
      <alignment horizontal="center"/>
      <protection/>
    </xf>
    <xf numFmtId="0" fontId="45" fillId="0" borderId="0">
      <alignment horizontal="right" vertical="center"/>
      <protection locked="0"/>
    </xf>
    <xf numFmtId="0" fontId="49" fillId="0" borderId="0">
      <alignment horizontal="right" vertical="center"/>
      <protection locked="0"/>
    </xf>
    <xf numFmtId="0" fontId="45" fillId="0" borderId="0">
      <alignment vertical="top"/>
      <protection locked="0"/>
    </xf>
    <xf numFmtId="0" fontId="45" fillId="0" borderId="6">
      <alignment horizontal="center" vertical="center"/>
      <protection locked="0"/>
    </xf>
    <xf numFmtId="0" fontId="49" fillId="0" borderId="6">
      <alignment vertical="center" wrapText="1"/>
      <protection/>
    </xf>
    <xf numFmtId="0" fontId="49" fillId="0" borderId="6">
      <alignment horizontal="left" vertical="center" wrapText="1"/>
      <protection locked="0"/>
    </xf>
    <xf numFmtId="0" fontId="45" fillId="0" borderId="6">
      <alignment horizontal="center" vertical="center" wrapText="1"/>
      <protection locked="0"/>
    </xf>
    <xf numFmtId="0" fontId="49" fillId="0" borderId="6">
      <alignment horizontal="center" vertical="center" wrapText="1"/>
      <protection/>
    </xf>
    <xf numFmtId="0" fontId="49" fillId="0" borderId="0">
      <alignment vertical="top"/>
      <protection locked="0"/>
    </xf>
    <xf numFmtId="0" fontId="60" fillId="0" borderId="0">
      <alignment horizontal="center" vertical="center"/>
      <protection locked="0"/>
    </xf>
    <xf numFmtId="0" fontId="49" fillId="0" borderId="6">
      <alignment horizontal="center" vertical="center"/>
      <protection locked="0"/>
    </xf>
    <xf numFmtId="0" fontId="49" fillId="0" borderId="0">
      <alignment horizontal="right" vertical="center"/>
      <protection locked="0"/>
    </xf>
    <xf numFmtId="0" fontId="47" fillId="0" borderId="0">
      <alignment vertical="top"/>
      <protection locked="0"/>
    </xf>
    <xf numFmtId="0" fontId="49" fillId="0" borderId="0">
      <alignment horizontal="left" vertical="center"/>
      <protection/>
    </xf>
    <xf numFmtId="0" fontId="45" fillId="0" borderId="5">
      <alignment horizontal="center" vertical="center" wrapText="1"/>
      <protection/>
    </xf>
    <xf numFmtId="0" fontId="45" fillId="0" borderId="19">
      <alignment horizontal="center" vertical="center" wrapText="1"/>
      <protection/>
    </xf>
    <xf numFmtId="0" fontId="45" fillId="0" borderId="6">
      <alignment horizontal="center" vertical="center" wrapText="1"/>
      <protection/>
    </xf>
    <xf numFmtId="0" fontId="49" fillId="0" borderId="6">
      <alignment vertical="center" wrapText="1"/>
      <protection/>
    </xf>
    <xf numFmtId="0" fontId="49" fillId="0" borderId="6">
      <alignment horizontal="center" vertical="center" wrapText="1"/>
      <protection locked="0"/>
    </xf>
    <xf numFmtId="0" fontId="44" fillId="0" borderId="0">
      <alignment/>
      <protection/>
    </xf>
    <xf numFmtId="0" fontId="60" fillId="0" borderId="0">
      <alignment horizontal="center" vertical="center"/>
      <protection/>
    </xf>
    <xf numFmtId="0" fontId="49" fillId="0" borderId="0">
      <alignment horizontal="left" vertical="center"/>
      <protection locked="0"/>
    </xf>
    <xf numFmtId="0" fontId="45" fillId="0" borderId="2">
      <alignment horizontal="center" vertical="center" wrapText="1"/>
      <protection locked="0"/>
    </xf>
    <xf numFmtId="0" fontId="45" fillId="0" borderId="19">
      <alignment horizontal="center" vertical="center" wrapText="1"/>
      <protection locked="0"/>
    </xf>
    <xf numFmtId="0" fontId="44" fillId="0" borderId="6">
      <alignment horizontal="center" vertical="center"/>
      <protection/>
    </xf>
    <xf numFmtId="0" fontId="49" fillId="0" borderId="6">
      <alignment horizontal="left" vertical="center" wrapText="1"/>
      <protection/>
    </xf>
    <xf numFmtId="0" fontId="49" fillId="0" borderId="6">
      <alignment horizontal="left" vertical="center" wrapText="1"/>
      <protection locked="0"/>
    </xf>
    <xf numFmtId="0" fontId="45" fillId="0" borderId="0">
      <alignment horizontal="left" vertical="center"/>
      <protection/>
    </xf>
    <xf numFmtId="0" fontId="49" fillId="0" borderId="10">
      <alignment horizontal="left" vertical="center"/>
      <protection/>
    </xf>
    <xf numFmtId="49" fontId="44" fillId="0" borderId="0">
      <alignment/>
      <protection/>
    </xf>
    <xf numFmtId="0" fontId="45" fillId="0" borderId="0">
      <alignment horizontal="left" vertical="center"/>
      <protection/>
    </xf>
    <xf numFmtId="0" fontId="49" fillId="0" borderId="6">
      <alignment horizontal="left" vertical="center"/>
      <protection locked="0"/>
    </xf>
    <xf numFmtId="0" fontId="49" fillId="0" borderId="10">
      <alignment horizontal="left" vertical="center" wrapText="1"/>
      <protection locked="0"/>
    </xf>
    <xf numFmtId="49" fontId="44" fillId="0" borderId="0">
      <alignment/>
      <protection/>
    </xf>
    <xf numFmtId="0" fontId="45" fillId="0" borderId="5">
      <alignment horizontal="center" vertical="center" wrapText="1"/>
      <protection/>
    </xf>
    <xf numFmtId="0" fontId="45" fillId="0" borderId="1">
      <alignment horizontal="center" vertical="center"/>
      <protection/>
    </xf>
    <xf numFmtId="0" fontId="45" fillId="0" borderId="2">
      <alignment horizontal="center" vertical="center" wrapText="1"/>
      <protection/>
    </xf>
    <xf numFmtId="0" fontId="45" fillId="0" borderId="5">
      <alignment horizontal="center" vertical="center"/>
      <protection/>
    </xf>
    <xf numFmtId="0" fontId="45" fillId="0" borderId="19">
      <alignment horizontal="center" vertical="center" wrapText="1"/>
      <protection/>
    </xf>
    <xf numFmtId="0" fontId="45" fillId="0" borderId="19">
      <alignment horizontal="center" vertical="center"/>
      <protection/>
    </xf>
    <xf numFmtId="0" fontId="49" fillId="0" borderId="7">
      <alignment horizontal="left" vertical="center" wrapText="1"/>
      <protection locked="0"/>
    </xf>
    <xf numFmtId="4" fontId="49" fillId="0" borderId="6">
      <alignment horizontal="right" vertical="center" wrapText="1"/>
      <protection locked="0"/>
    </xf>
    <xf numFmtId="0" fontId="45" fillId="0" borderId="0">
      <alignment/>
      <protection/>
    </xf>
    <xf numFmtId="0" fontId="45" fillId="0" borderId="10">
      <alignment horizontal="center" vertical="center"/>
      <protection/>
    </xf>
    <xf numFmtId="0" fontId="44" fillId="0" borderId="0">
      <alignment horizontal="right"/>
      <protection locked="0"/>
    </xf>
    <xf numFmtId="0" fontId="45" fillId="0" borderId="7">
      <alignment horizontal="center" vertical="center"/>
      <protection/>
    </xf>
    <xf numFmtId="0" fontId="44" fillId="0" borderId="6">
      <alignment horizontal="center" vertical="center"/>
      <protection locked="0"/>
    </xf>
    <xf numFmtId="0" fontId="47" fillId="0" borderId="0">
      <alignment vertical="top"/>
      <protection locked="0"/>
    </xf>
  </cellStyleXfs>
  <cellXfs count="280">
    <xf numFmtId="0" fontId="0" fillId="0" borderId="0" xfId="0" applyFont="1" applyBorder="1" applyAlignment="1">
      <alignment/>
    </xf>
    <xf numFmtId="49" fontId="44" fillId="0" borderId="0" xfId="0" applyNumberFormat="1" applyFont="1" applyBorder="1" applyAlignment="1">
      <alignment/>
    </xf>
    <xf numFmtId="0" fontId="44" fillId="0" borderId="0" xfId="0" applyFont="1" applyBorder="1" applyAlignment="1" applyProtection="1">
      <alignment horizontal="right" vertical="center"/>
      <protection locked="0"/>
    </xf>
    <xf numFmtId="0" fontId="60" fillId="0" borderId="0" xfId="0" applyFont="1" applyBorder="1" applyAlignment="1">
      <alignment horizontal="center" vertical="center"/>
    </xf>
    <xf numFmtId="0" fontId="49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 applyProtection="1">
      <alignment horizontal="right"/>
      <protection locked="0"/>
    </xf>
    <xf numFmtId="0" fontId="45" fillId="0" borderId="6" xfId="0" applyFont="1" applyBorder="1" applyAlignment="1" applyProtection="1">
      <alignment horizontal="center" vertical="center" wrapText="1"/>
      <protection locked="0"/>
    </xf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/>
    </xf>
    <xf numFmtId="0" fontId="44" fillId="0" borderId="6" xfId="406" applyFont="1" applyBorder="1">
      <alignment horizontal="center" vertical="center"/>
      <protection/>
    </xf>
    <xf numFmtId="0" fontId="44" fillId="0" borderId="6" xfId="677" applyFont="1" applyBorder="1">
      <alignment horizontal="center" vertical="center"/>
      <protection locked="0"/>
    </xf>
    <xf numFmtId="49" fontId="79" fillId="0" borderId="6" xfId="160" applyNumberFormat="1" applyFont="1" applyBorder="1">
      <alignment horizontal="left" vertical="center" wrapText="1"/>
      <protection/>
    </xf>
    <xf numFmtId="0" fontId="0" fillId="0" borderId="6" xfId="0" applyFont="1" applyBorder="1" applyAlignment="1">
      <alignment/>
    </xf>
    <xf numFmtId="4" fontId="79" fillId="0" borderId="6" xfId="0" applyNumberFormat="1" applyFont="1" applyBorder="1" applyAlignment="1">
      <alignment horizontal="right" vertical="center"/>
    </xf>
    <xf numFmtId="0" fontId="49" fillId="0" borderId="6" xfId="579" applyFont="1" applyBorder="1">
      <alignment horizontal="center" vertical="center" wrapText="1"/>
      <protection locked="0"/>
    </xf>
    <xf numFmtId="0" fontId="49" fillId="0" borderId="6" xfId="663" applyFont="1" applyBorder="1">
      <alignment horizontal="left" vertical="center" wrapText="1"/>
      <protection locked="0"/>
    </xf>
    <xf numFmtId="0" fontId="49" fillId="0" borderId="6" xfId="671" applyFont="1" applyBorder="1">
      <alignment horizontal="left" vertical="center" wrapText="1"/>
      <protection locked="0"/>
    </xf>
    <xf numFmtId="49" fontId="44" fillId="0" borderId="0" xfId="664" applyNumberFormat="1" applyFont="1" applyBorder="1">
      <alignment/>
      <protection/>
    </xf>
    <xf numFmtId="0" fontId="60" fillId="0" borderId="0" xfId="318" applyFont="1" applyBorder="1">
      <alignment horizontal="center" vertical="center"/>
      <protection/>
    </xf>
    <xf numFmtId="0" fontId="45" fillId="0" borderId="0" xfId="661" applyFont="1" applyBorder="1">
      <alignment horizontal="left" vertical="center"/>
      <protection/>
    </xf>
    <xf numFmtId="0" fontId="45" fillId="0" borderId="0" xfId="673" applyFont="1" applyBorder="1">
      <alignment/>
      <protection/>
    </xf>
    <xf numFmtId="0" fontId="45" fillId="0" borderId="5" xfId="326" applyFont="1" applyBorder="1">
      <alignment horizontal="center" vertical="center" wrapText="1"/>
      <protection locked="0"/>
    </xf>
    <xf numFmtId="0" fontId="45" fillId="0" borderId="5" xfId="665" applyFont="1" applyBorder="1">
      <alignment horizontal="center" vertical="center" wrapText="1"/>
      <protection/>
    </xf>
    <xf numFmtId="0" fontId="45" fillId="0" borderId="5" xfId="668" applyFont="1" applyBorder="1">
      <alignment horizontal="center" vertical="center"/>
      <protection/>
    </xf>
    <xf numFmtId="0" fontId="45" fillId="0" borderId="2" xfId="400" applyFont="1" applyBorder="1">
      <alignment horizontal="center" vertical="center" wrapText="1"/>
      <protection locked="0"/>
    </xf>
    <xf numFmtId="0" fontId="45" fillId="0" borderId="2" xfId="667" applyFont="1" applyBorder="1">
      <alignment horizontal="center" vertical="center" wrapText="1"/>
      <protection/>
    </xf>
    <xf numFmtId="0" fontId="45" fillId="0" borderId="2" xfId="70" applyFont="1" applyBorder="1">
      <alignment horizontal="center" vertical="center"/>
      <protection/>
    </xf>
    <xf numFmtId="0" fontId="45" fillId="0" borderId="19" xfId="403" applyFont="1" applyBorder="1">
      <alignment horizontal="center" vertical="center" wrapText="1"/>
      <protection locked="0"/>
    </xf>
    <xf numFmtId="0" fontId="45" fillId="0" borderId="19" xfId="669" applyFont="1" applyBorder="1">
      <alignment horizontal="center" vertical="center" wrapText="1"/>
      <protection/>
    </xf>
    <xf numFmtId="0" fontId="45" fillId="0" borderId="19" xfId="670" applyFont="1" applyBorder="1">
      <alignment horizontal="center" vertical="center"/>
      <protection/>
    </xf>
    <xf numFmtId="0" fontId="49" fillId="0" borderId="6" xfId="656" applyFont="1" applyBorder="1">
      <alignment horizontal="left" vertical="center" wrapText="1"/>
      <protection/>
    </xf>
    <xf numFmtId="176" fontId="79" fillId="0" borderId="6" xfId="0" applyNumberFormat="1" applyFont="1" applyBorder="1" applyAlignment="1">
      <alignment horizontal="right" vertical="center"/>
    </xf>
    <xf numFmtId="0" fontId="44" fillId="0" borderId="1" xfId="42" applyFont="1" applyBorder="1">
      <alignment horizontal="center" vertical="center" wrapText="1"/>
      <protection locked="0"/>
    </xf>
    <xf numFmtId="0" fontId="49" fillId="0" borderId="10" xfId="659" applyFont="1" applyBorder="1">
      <alignment horizontal="left" vertical="center"/>
      <protection/>
    </xf>
    <xf numFmtId="0" fontId="49" fillId="0" borderId="7" xfId="273" applyFont="1" applyBorder="1">
      <alignment horizontal="left" vertical="center"/>
      <protection/>
    </xf>
    <xf numFmtId="0" fontId="44" fillId="0" borderId="0" xfId="97" applyFont="1" applyBorder="1">
      <alignment horizontal="right" vertical="center"/>
      <protection locked="0"/>
    </xf>
    <xf numFmtId="0" fontId="45" fillId="0" borderId="1" xfId="666" applyFont="1" applyBorder="1">
      <alignment horizontal="center" vertical="center"/>
      <protection/>
    </xf>
    <xf numFmtId="0" fontId="45" fillId="0" borderId="10" xfId="674" applyFont="1" applyBorder="1">
      <alignment horizontal="center" vertical="center"/>
      <protection/>
    </xf>
    <xf numFmtId="0" fontId="45" fillId="0" borderId="7" xfId="676" applyFont="1" applyBorder="1">
      <alignment horizontal="center" vertical="center"/>
      <protection/>
    </xf>
    <xf numFmtId="0" fontId="49" fillId="0" borderId="0" xfId="110" applyFont="1" applyBorder="1">
      <alignment horizontal="right" vertical="center"/>
      <protection/>
    </xf>
    <xf numFmtId="0" fontId="71" fillId="0" borderId="0" xfId="421" applyFont="1" applyBorder="1">
      <alignment horizontal="center" vertical="center" wrapText="1"/>
      <protection/>
    </xf>
    <xf numFmtId="0" fontId="49" fillId="0" borderId="0" xfId="0" applyFont="1" applyBorder="1" applyAlignment="1">
      <alignment horizontal="left" vertical="center"/>
    </xf>
    <xf numFmtId="0" fontId="45" fillId="0" borderId="1" xfId="528" applyFont="1" applyBorder="1">
      <alignment horizontal="center" vertical="center" wrapText="1"/>
      <protection/>
    </xf>
    <xf numFmtId="0" fontId="45" fillId="0" borderId="10" xfId="536" applyFont="1" applyBorder="1">
      <alignment horizontal="center" vertical="center" wrapText="1"/>
      <protection/>
    </xf>
    <xf numFmtId="0" fontId="45" fillId="0" borderId="7" xfId="142" applyFont="1" applyBorder="1">
      <alignment horizontal="center" vertical="center" wrapText="1"/>
      <protection/>
    </xf>
    <xf numFmtId="0" fontId="45" fillId="0" borderId="6" xfId="647" applyFont="1" applyBorder="1">
      <alignment horizontal="center" vertical="center" wrapText="1"/>
      <protection/>
    </xf>
    <xf numFmtId="0" fontId="49" fillId="0" borderId="6" xfId="649" applyFont="1" applyBorder="1">
      <alignment horizontal="center" vertical="center" wrapText="1"/>
      <protection locked="0"/>
    </xf>
    <xf numFmtId="0" fontId="49" fillId="0" borderId="7" xfId="423" applyFont="1" applyBorder="1">
      <alignment vertical="center" wrapText="1"/>
      <protection locked="0"/>
    </xf>
    <xf numFmtId="4" fontId="79" fillId="0" borderId="6" xfId="160" applyNumberFormat="1" applyFont="1" applyBorder="1">
      <alignment horizontal="left" vertical="center" wrapText="1"/>
      <protection/>
    </xf>
    <xf numFmtId="0" fontId="71" fillId="0" borderId="0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horizontal="center" vertical="center"/>
      <protection locked="0"/>
    </xf>
    <xf numFmtId="0" fontId="45" fillId="0" borderId="6" xfId="634" applyFont="1" applyBorder="1">
      <alignment horizontal="center" vertical="center"/>
      <protection locked="0"/>
    </xf>
    <xf numFmtId="0" fontId="45" fillId="0" borderId="6" xfId="637" applyFont="1" applyBorder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right" vertical="center"/>
      <protection locked="0"/>
    </xf>
    <xf numFmtId="0" fontId="44" fillId="0" borderId="0" xfId="623" applyFont="1" applyBorder="1">
      <alignment horizontal="right" vertical="center"/>
      <protection/>
    </xf>
    <xf numFmtId="0" fontId="69" fillId="0" borderId="0" xfId="165" applyFont="1" applyBorder="1">
      <alignment vertical="top"/>
      <protection/>
    </xf>
    <xf numFmtId="0" fontId="78" fillId="0" borderId="0" xfId="547" applyFont="1" applyBorder="1">
      <alignment horizontal="center" vertical="center" wrapText="1"/>
      <protection/>
    </xf>
    <xf numFmtId="0" fontId="78" fillId="0" borderId="0" xfId="559" applyFont="1" applyBorder="1">
      <alignment horizontal="center" vertical="center"/>
      <protection/>
    </xf>
    <xf numFmtId="0" fontId="45" fillId="0" borderId="0" xfId="0" applyFont="1" applyBorder="1" applyAlignment="1">
      <alignment horizontal="left" vertical="center" wrapText="1"/>
    </xf>
    <xf numFmtId="0" fontId="45" fillId="0" borderId="0" xfId="562" applyFont="1" applyBorder="1">
      <alignment wrapText="1"/>
      <protection/>
    </xf>
    <xf numFmtId="0" fontId="45" fillId="0" borderId="0" xfId="166" applyFont="1" applyBorder="1">
      <alignment horizontal="right" wrapText="1"/>
      <protection/>
    </xf>
    <xf numFmtId="0" fontId="45" fillId="0" borderId="0" xfId="626" applyFont="1" applyBorder="1">
      <alignment/>
      <protection locked="0"/>
    </xf>
    <xf numFmtId="0" fontId="45" fillId="0" borderId="6" xfId="625" applyFont="1" applyBorder="1">
      <alignment horizontal="center" vertical="center" wrapText="1"/>
      <protection/>
    </xf>
    <xf numFmtId="0" fontId="45" fillId="0" borderId="6" xfId="556" applyFont="1" applyBorder="1">
      <alignment horizontal="center" vertical="center"/>
      <protection/>
    </xf>
    <xf numFmtId="0" fontId="45" fillId="0" borderId="6" xfId="0" applyFont="1" applyBorder="1" applyAlignment="1" applyProtection="1">
      <alignment horizontal="center" vertical="center"/>
      <protection locked="0"/>
    </xf>
    <xf numFmtId="0" fontId="45" fillId="0" borderId="6" xfId="57" applyFont="1" applyBorder="1">
      <alignment vertical="center" wrapText="1"/>
      <protection/>
    </xf>
    <xf numFmtId="0" fontId="49" fillId="0" borderId="0" xfId="642" applyFont="1" applyBorder="1">
      <alignment horizontal="right" vertical="center"/>
      <protection locked="0"/>
    </xf>
    <xf numFmtId="0" fontId="45" fillId="0" borderId="0" xfId="631" applyFont="1" applyBorder="1">
      <alignment horizontal="right" vertical="center"/>
      <protection locked="0"/>
    </xf>
    <xf numFmtId="0" fontId="45" fillId="0" borderId="1" xfId="634" applyFont="1" applyBorder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0" fontId="44" fillId="0" borderId="6" xfId="630" applyFont="1" applyBorder="1">
      <alignment horizontal="center"/>
      <protection/>
    </xf>
    <xf numFmtId="0" fontId="44" fillId="0" borderId="0" xfId="580" applyFont="1" applyBorder="1">
      <alignment wrapText="1"/>
      <protection/>
    </xf>
    <xf numFmtId="0" fontId="44" fillId="0" borderId="0" xfId="465" applyFont="1" applyBorder="1">
      <alignment/>
      <protection locked="0"/>
    </xf>
    <xf numFmtId="0" fontId="60" fillId="0" borderId="0" xfId="445" applyFont="1" applyBorder="1">
      <alignment horizontal="center" vertical="center" wrapText="1"/>
      <protection/>
    </xf>
    <xf numFmtId="0" fontId="60" fillId="0" borderId="0" xfId="640" applyFont="1" applyBorder="1">
      <alignment horizontal="center" vertical="center"/>
      <protection locked="0"/>
    </xf>
    <xf numFmtId="0" fontId="49" fillId="0" borderId="0" xfId="582" applyFont="1" applyBorder="1">
      <alignment horizontal="left" vertical="center" wrapText="1"/>
      <protection/>
    </xf>
    <xf numFmtId="0" fontId="45" fillId="0" borderId="3" xfId="451" applyFont="1" applyBorder="1">
      <alignment horizontal="center" vertical="center" wrapText="1"/>
      <protection/>
    </xf>
    <xf numFmtId="0" fontId="45" fillId="0" borderId="3" xfId="461" applyFont="1" applyBorder="1">
      <alignment horizontal="center" vertical="center" wrapText="1"/>
      <protection locked="0"/>
    </xf>
    <xf numFmtId="0" fontId="45" fillId="0" borderId="9" xfId="454" applyFont="1" applyBorder="1">
      <alignment horizontal="center" vertical="center" wrapText="1"/>
      <protection/>
    </xf>
    <xf numFmtId="0" fontId="45" fillId="0" borderId="9" xfId="46" applyFont="1" applyBorder="1">
      <alignment horizontal="center" vertical="center" wrapText="1"/>
      <protection locked="0"/>
    </xf>
    <xf numFmtId="0" fontId="45" fillId="0" borderId="8" xfId="457" applyFont="1" applyBorder="1">
      <alignment horizontal="center" vertical="center" wrapText="1"/>
      <protection/>
    </xf>
    <xf numFmtId="0" fontId="45" fillId="0" borderId="8" xfId="464" applyFont="1" applyBorder="1">
      <alignment horizontal="center" vertical="center" wrapText="1"/>
      <protection locked="0"/>
    </xf>
    <xf numFmtId="0" fontId="49" fillId="0" borderId="8" xfId="158" applyFont="1" applyBorder="1">
      <alignment horizontal="left" vertical="center" wrapText="1"/>
      <protection/>
    </xf>
    <xf numFmtId="0" fontId="49" fillId="0" borderId="8" xfId="468" applyFont="1" applyBorder="1">
      <alignment horizontal="right" vertical="center"/>
      <protection locked="0"/>
    </xf>
    <xf numFmtId="0" fontId="49" fillId="0" borderId="18" xfId="586" applyFont="1" applyBorder="1">
      <alignment horizontal="center" vertical="center"/>
      <protection/>
    </xf>
    <xf numFmtId="0" fontId="49" fillId="0" borderId="20" xfId="460" applyFont="1" applyBorder="1">
      <alignment horizontal="left" vertical="center"/>
      <protection/>
    </xf>
    <xf numFmtId="0" fontId="49" fillId="0" borderId="8" xfId="47" applyFont="1" applyBorder="1">
      <alignment horizontal="left" vertical="center"/>
      <protection/>
    </xf>
    <xf numFmtId="0" fontId="49" fillId="0" borderId="0" xfId="597" applyFont="1" applyBorder="1">
      <alignment vertical="top" wrapText="1"/>
      <protection locked="0"/>
    </xf>
    <xf numFmtId="0" fontId="60" fillId="0" borderId="0" xfId="588" applyFont="1" applyBorder="1">
      <alignment horizontal="center" vertical="center" wrapText="1"/>
      <protection locked="0"/>
    </xf>
    <xf numFmtId="0" fontId="49" fillId="0" borderId="0" xfId="598" applyFont="1" applyBorder="1">
      <alignment horizontal="right"/>
      <protection locked="0"/>
    </xf>
    <xf numFmtId="0" fontId="45" fillId="0" borderId="10" xfId="590" applyFont="1" applyBorder="1">
      <alignment horizontal="center" vertical="center" wrapText="1"/>
      <protection locked="0"/>
    </xf>
    <xf numFmtId="0" fontId="45" fillId="0" borderId="10" xfId="600" applyFont="1" applyBorder="1">
      <alignment horizontal="center" vertical="center"/>
      <protection locked="0"/>
    </xf>
    <xf numFmtId="0" fontId="45" fillId="0" borderId="20" xfId="592" applyFont="1" applyBorder="1">
      <alignment horizontal="center" vertical="center" wrapText="1"/>
      <protection/>
    </xf>
    <xf numFmtId="0" fontId="45" fillId="0" borderId="20" xfId="603" applyFont="1" applyBorder="1">
      <alignment horizontal="center" vertical="center"/>
      <protection locked="0"/>
    </xf>
    <xf numFmtId="0" fontId="49" fillId="0" borderId="0" xfId="612" applyFont="1" applyBorder="1">
      <alignment horizontal="right" vertical="center" wrapText="1"/>
      <protection locked="0"/>
    </xf>
    <xf numFmtId="0" fontId="49" fillId="0" borderId="0" xfId="607" applyFont="1" applyBorder="1">
      <alignment horizontal="right" vertical="center" wrapText="1"/>
      <protection/>
    </xf>
    <xf numFmtId="0" fontId="49" fillId="0" borderId="0" xfId="601" applyFont="1" applyBorder="1">
      <alignment horizontal="right" wrapText="1"/>
      <protection locked="0"/>
    </xf>
    <xf numFmtId="0" fontId="49" fillId="0" borderId="0" xfId="0" applyFont="1" applyBorder="1" applyAlignment="1">
      <alignment horizontal="right" wrapText="1"/>
    </xf>
    <xf numFmtId="0" fontId="45" fillId="0" borderId="20" xfId="604" applyFont="1" applyBorder="1">
      <alignment horizontal="center" vertical="center" wrapText="1"/>
      <protection locked="0"/>
    </xf>
    <xf numFmtId="0" fontId="45" fillId="0" borderId="8" xfId="555" applyFont="1" applyBorder="1">
      <alignment horizontal="center" vertical="center"/>
      <protection/>
    </xf>
    <xf numFmtId="0" fontId="45" fillId="0" borderId="8" xfId="59" applyFont="1" applyBorder="1">
      <alignment horizontal="center" vertical="center"/>
      <protection locked="0"/>
    </xf>
    <xf numFmtId="0" fontId="49" fillId="0" borderId="8" xfId="594" applyFont="1" applyBorder="1">
      <alignment horizontal="right" vertical="center"/>
      <protection/>
    </xf>
    <xf numFmtId="0" fontId="49" fillId="0" borderId="0" xfId="0" applyFont="1" applyBorder="1" applyAlignment="1">
      <alignment horizontal="right"/>
    </xf>
    <xf numFmtId="0" fontId="70" fillId="0" borderId="0" xfId="278" applyFont="1" applyBorder="1">
      <alignment horizontal="right"/>
      <protection locked="0"/>
    </xf>
    <xf numFmtId="49" fontId="70" fillId="0" borderId="0" xfId="416" applyNumberFormat="1" applyFont="1" applyBorder="1">
      <alignment/>
      <protection locked="0"/>
    </xf>
    <xf numFmtId="0" fontId="44" fillId="0" borderId="0" xfId="539" applyFont="1" applyBorder="1">
      <alignment horizontal="right"/>
      <protection/>
    </xf>
    <xf numFmtId="0" fontId="49" fillId="0" borderId="0" xfId="576" applyFont="1" applyBorder="1">
      <alignment horizontal="right"/>
      <protection/>
    </xf>
    <xf numFmtId="0" fontId="74" fillId="0" borderId="0" xfId="283" applyFont="1" applyBorder="1">
      <alignment horizontal="center" vertical="center" wrapText="1"/>
      <protection locked="0"/>
    </xf>
    <xf numFmtId="0" fontId="74" fillId="0" borderId="0" xfId="532" applyFont="1" applyBorder="1">
      <alignment horizontal="center" vertical="center"/>
      <protection locked="0"/>
    </xf>
    <xf numFmtId="0" fontId="74" fillId="0" borderId="0" xfId="542" applyFont="1" applyBorder="1">
      <alignment horizontal="center" vertical="center"/>
      <protection/>
    </xf>
    <xf numFmtId="0" fontId="49" fillId="0" borderId="0" xfId="322" applyFont="1" applyBorder="1">
      <alignment horizontal="left" vertical="center"/>
      <protection locked="0"/>
    </xf>
    <xf numFmtId="0" fontId="45" fillId="0" borderId="5" xfId="292" applyFont="1" applyBorder="1">
      <alignment horizontal="center" vertical="center"/>
      <protection locked="0"/>
    </xf>
    <xf numFmtId="49" fontId="45" fillId="0" borderId="5" xfId="420" applyNumberFormat="1" applyFont="1" applyBorder="1">
      <alignment horizontal="center" vertical="center" wrapText="1"/>
      <protection locked="0"/>
    </xf>
    <xf numFmtId="0" fontId="45" fillId="0" borderId="2" xfId="18" applyFont="1" applyBorder="1">
      <alignment horizontal="center" vertical="center"/>
      <protection locked="0"/>
    </xf>
    <xf numFmtId="49" fontId="45" fillId="0" borderId="2" xfId="424" applyNumberFormat="1" applyFont="1" applyBorder="1">
      <alignment horizontal="center" vertical="center" wrapText="1"/>
      <protection locked="0"/>
    </xf>
    <xf numFmtId="49" fontId="45" fillId="0" borderId="6" xfId="527" applyNumberFormat="1" applyFont="1" applyBorder="1">
      <alignment horizontal="center" vertical="center"/>
      <protection locked="0"/>
    </xf>
    <xf numFmtId="0" fontId="49" fillId="0" borderId="6" xfId="409" applyFont="1" applyBorder="1">
      <alignment horizontal="left" vertical="center" wrapText="1"/>
      <protection locked="0"/>
    </xf>
    <xf numFmtId="0" fontId="44" fillId="0" borderId="10" xfId="345" applyFont="1" applyBorder="1">
      <alignment horizontal="center" vertical="center"/>
      <protection locked="0"/>
    </xf>
    <xf numFmtId="0" fontId="44" fillId="0" borderId="7" xfId="535" applyFont="1" applyBorder="1">
      <alignment horizontal="center" vertical="center"/>
      <protection locked="0"/>
    </xf>
    <xf numFmtId="0" fontId="44" fillId="0" borderId="0" xfId="0" applyFont="1" applyBorder="1" applyAlignment="1">
      <alignment horizontal="right"/>
    </xf>
    <xf numFmtId="0" fontId="74" fillId="0" borderId="0" xfId="0" applyFont="1" applyBorder="1" applyAlignment="1">
      <alignment horizontal="center" vertical="center"/>
    </xf>
    <xf numFmtId="49" fontId="45" fillId="0" borderId="6" xfId="420" applyNumberFormat="1" applyFont="1" applyBorder="1">
      <alignment horizontal="center" vertical="center" wrapText="1"/>
      <protection locked="0"/>
    </xf>
    <xf numFmtId="49" fontId="45" fillId="0" borderId="6" xfId="424" applyNumberFormat="1" applyFont="1" applyBorder="1">
      <alignment horizontal="center" vertical="center" wrapText="1"/>
      <protection locked="0"/>
    </xf>
    <xf numFmtId="0" fontId="44" fillId="0" borderId="6" xfId="0" applyFont="1" applyBorder="1" applyAlignment="1" applyProtection="1">
      <alignment horizontal="center" vertical="center"/>
      <protection locked="0"/>
    </xf>
    <xf numFmtId="0" fontId="44" fillId="0" borderId="6" xfId="535" applyFont="1" applyBorder="1">
      <alignment horizontal="center" vertical="center"/>
      <protection locked="0"/>
    </xf>
    <xf numFmtId="0" fontId="71" fillId="0" borderId="0" xfId="596" applyFont="1" applyBorder="1">
      <alignment horizontal="center" vertical="center"/>
      <protection/>
    </xf>
    <xf numFmtId="0" fontId="0" fillId="0" borderId="0" xfId="0" applyFont="1" applyBorder="1" applyAlignment="1">
      <alignment/>
    </xf>
    <xf numFmtId="0" fontId="80" fillId="0" borderId="6" xfId="0" applyFont="1" applyBorder="1" applyAlignment="1">
      <alignment horizontal="center" vertical="center"/>
    </xf>
    <xf numFmtId="0" fontId="81" fillId="0" borderId="6" xfId="0" applyFont="1" applyBorder="1" applyAlignment="1">
      <alignment horizontal="center" vertical="center"/>
    </xf>
    <xf numFmtId="0" fontId="82" fillId="0" borderId="6" xfId="0" applyFont="1" applyBorder="1" applyAlignment="1">
      <alignment horizontal="center" vertical="center" wrapText="1"/>
    </xf>
    <xf numFmtId="0" fontId="82" fillId="0" borderId="6" xfId="0" applyFont="1" applyBorder="1" applyAlignment="1" applyProtection="1">
      <alignment horizontal="center" vertical="center"/>
      <protection locked="0"/>
    </xf>
    <xf numFmtId="0" fontId="82" fillId="0" borderId="6" xfId="0" applyFont="1" applyBorder="1" applyAlignment="1" applyProtection="1">
      <alignment horizontal="center" vertical="center" wrapText="1"/>
      <protection locked="0"/>
    </xf>
    <xf numFmtId="0" fontId="49" fillId="0" borderId="6" xfId="648" applyFont="1" applyBorder="1">
      <alignment vertical="center" wrapText="1"/>
      <protection/>
    </xf>
    <xf numFmtId="0" fontId="49" fillId="0" borderId="6" xfId="638" applyFont="1" applyBorder="1">
      <alignment horizontal="center" vertical="center" wrapText="1"/>
      <protection/>
    </xf>
    <xf numFmtId="0" fontId="49" fillId="0" borderId="6" xfId="641" applyFont="1" applyBorder="1">
      <alignment horizontal="center" vertical="center"/>
      <protection locked="0"/>
    </xf>
    <xf numFmtId="0" fontId="80" fillId="0" borderId="6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/>
    </xf>
    <xf numFmtId="0" fontId="84" fillId="0" borderId="6" xfId="0" applyFont="1" applyBorder="1" applyAlignment="1">
      <alignment horizontal="center" vertical="center" wrapText="1"/>
    </xf>
    <xf numFmtId="0" fontId="84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44" fillId="0" borderId="0" xfId="0" applyFont="1" applyBorder="1" applyAlignment="1">
      <alignment vertical="top"/>
    </xf>
    <xf numFmtId="0" fontId="45" fillId="0" borderId="6" xfId="667" applyFont="1" applyBorder="1">
      <alignment horizontal="center" vertical="center" wrapText="1"/>
      <protection/>
    </xf>
    <xf numFmtId="0" fontId="44" fillId="0" borderId="6" xfId="0" applyFont="1" applyBorder="1" applyAlignment="1" applyProtection="1">
      <alignment horizontal="center" vertical="center" wrapText="1"/>
      <protection locked="0"/>
    </xf>
    <xf numFmtId="0" fontId="49" fillId="0" borderId="6" xfId="659" applyFont="1" applyBorder="1">
      <alignment horizontal="left" vertical="center"/>
      <protection/>
    </xf>
    <xf numFmtId="0" fontId="49" fillId="0" borderId="6" xfId="273" applyFont="1" applyBorder="1">
      <alignment horizontal="left" vertical="center"/>
      <protection/>
    </xf>
    <xf numFmtId="0" fontId="45" fillId="0" borderId="6" xfId="458" applyFont="1" applyBorder="1">
      <alignment horizontal="center" vertical="center"/>
      <protection/>
    </xf>
    <xf numFmtId="0" fontId="45" fillId="0" borderId="6" xfId="450" applyFont="1" applyBorder="1">
      <alignment horizontal="center" vertical="center" wrapText="1"/>
      <protection locked="0"/>
    </xf>
    <xf numFmtId="0" fontId="49" fillId="0" borderId="0" xfId="0" applyFont="1" applyBorder="1" applyAlignment="1">
      <alignment horizontal="right" vertical="center"/>
    </xf>
    <xf numFmtId="0" fontId="44" fillId="0" borderId="0" xfId="299" applyFont="1" applyBorder="1">
      <alignment vertical="top"/>
      <protection locked="0"/>
    </xf>
    <xf numFmtId="49" fontId="44" fillId="0" borderId="0" xfId="309" applyNumberFormat="1" applyFont="1" applyBorder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45" fillId="0" borderId="0" xfId="34" applyFont="1" applyBorder="1">
      <alignment horizontal="left" vertic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6" xfId="326" applyFont="1" applyBorder="1">
      <alignment horizontal="center" vertical="center" wrapText="1"/>
      <protection locked="0"/>
    </xf>
    <xf numFmtId="0" fontId="45" fillId="0" borderId="6" xfId="400" applyFont="1" applyBorder="1">
      <alignment horizontal="center" vertical="center" wrapText="1"/>
      <protection locked="0"/>
    </xf>
    <xf numFmtId="0" fontId="45" fillId="0" borderId="6" xfId="18" applyFont="1" applyBorder="1">
      <alignment horizontal="center" vertical="center"/>
      <protection locked="0"/>
    </xf>
    <xf numFmtId="0" fontId="45" fillId="0" borderId="6" xfId="70" applyFont="1" applyBorder="1">
      <alignment horizontal="center" vertical="center"/>
      <protection/>
    </xf>
    <xf numFmtId="0" fontId="45" fillId="0" borderId="6" xfId="258" applyFont="1" applyBorder="1">
      <alignment horizontal="center" vertical="center"/>
      <protection locked="0"/>
    </xf>
    <xf numFmtId="0" fontId="49" fillId="0" borderId="6" xfId="263" applyFont="1" applyBorder="1">
      <alignment horizontal="left" vertical="center"/>
      <protection/>
    </xf>
    <xf numFmtId="49" fontId="79" fillId="0" borderId="6" xfId="160" applyNumberFormat="1" applyFont="1" applyBorder="1" applyAlignment="1">
      <alignment horizontal="left" vertical="center" wrapText="1" indent="1"/>
      <protection/>
    </xf>
    <xf numFmtId="0" fontId="44" fillId="0" borderId="6" xfId="42" applyFont="1" applyBorder="1">
      <alignment horizontal="center" vertical="center" wrapText="1"/>
      <protection locked="0"/>
    </xf>
    <xf numFmtId="0" fontId="49" fillId="0" borderId="6" xfId="305" applyFont="1" applyBorder="1">
      <alignment horizontal="left" vertical="center"/>
      <protection locked="0"/>
    </xf>
    <xf numFmtId="0" fontId="49" fillId="0" borderId="6" xfId="55" applyFont="1" applyBorder="1">
      <alignment horizontal="left" vertical="center"/>
      <protection locked="0"/>
    </xf>
    <xf numFmtId="0" fontId="45" fillId="0" borderId="6" xfId="320" applyFont="1" applyBorder="1">
      <alignment horizontal="center" vertical="center" wrapText="1"/>
      <protection locked="0"/>
    </xf>
    <xf numFmtId="0" fontId="45" fillId="0" borderId="6" xfId="407" applyFont="1" applyBorder="1">
      <alignment horizontal="center" vertical="center" wrapText="1"/>
      <protection locked="0"/>
    </xf>
    <xf numFmtId="0" fontId="45" fillId="0" borderId="6" xfId="403" applyFont="1" applyBorder="1">
      <alignment horizontal="center" vertical="center" wrapText="1"/>
      <protection locked="0"/>
    </xf>
    <xf numFmtId="0" fontId="45" fillId="0" borderId="6" xfId="590" applyFont="1" applyBorder="1">
      <alignment horizontal="center" vertical="center" wrapText="1"/>
      <protection locked="0"/>
    </xf>
    <xf numFmtId="0" fontId="44" fillId="0" borderId="6" xfId="411" applyFont="1" applyBorder="1">
      <alignment horizontal="center"/>
      <protection/>
    </xf>
    <xf numFmtId="0" fontId="44" fillId="0" borderId="0" xfId="377" applyFont="1" applyBorder="1">
      <alignment horizontal="center" wrapText="1"/>
      <protection/>
    </xf>
    <xf numFmtId="0" fontId="49" fillId="0" borderId="0" xfId="610" applyFont="1" applyBorder="1">
      <alignment horizontal="right" wrapText="1"/>
      <protection/>
    </xf>
    <xf numFmtId="0" fontId="76" fillId="0" borderId="0" xfId="378" applyFont="1" applyBorder="1">
      <alignment horizontal="center" vertical="center" wrapText="1"/>
      <protection/>
    </xf>
    <xf numFmtId="0" fontId="77" fillId="0" borderId="6" xfId="382" applyFont="1" applyBorder="1">
      <alignment horizontal="center" vertical="center" wrapText="1"/>
      <protection/>
    </xf>
    <xf numFmtId="0" fontId="77" fillId="0" borderId="6" xfId="390" applyFont="1" applyBorder="1">
      <alignment horizontal="center" vertical="center" wrapText="1"/>
      <protection/>
    </xf>
    <xf numFmtId="182" fontId="0" fillId="0" borderId="0" xfId="0" applyNumberFormat="1" applyFont="1" applyBorder="1" applyAlignment="1">
      <alignment/>
    </xf>
    <xf numFmtId="182" fontId="85" fillId="0" borderId="0" xfId="0" applyNumberFormat="1" applyFont="1" applyBorder="1" applyAlignment="1">
      <alignment horizontal="right" vertical="center"/>
    </xf>
    <xf numFmtId="182" fontId="69" fillId="0" borderId="0" xfId="165" applyNumberFormat="1" applyFont="1" applyBorder="1">
      <alignment vertical="top"/>
      <protection/>
    </xf>
    <xf numFmtId="182" fontId="73" fillId="0" borderId="0" xfId="225" applyNumberFormat="1" applyFont="1" applyBorder="1">
      <alignment horizontal="center" vertical="center"/>
      <protection/>
    </xf>
    <xf numFmtId="182" fontId="45" fillId="0" borderId="0" xfId="661" applyNumberFormat="1" applyFont="1" applyBorder="1">
      <alignment horizontal="left" vertical="center"/>
      <protection/>
    </xf>
    <xf numFmtId="182" fontId="86" fillId="0" borderId="6" xfId="0" applyNumberFormat="1" applyFont="1" applyBorder="1" applyAlignment="1">
      <alignment horizontal="center" vertical="center"/>
    </xf>
    <xf numFmtId="182" fontId="86" fillId="0" borderId="6" xfId="0" applyNumberFormat="1" applyFont="1" applyBorder="1" applyAlignment="1">
      <alignment horizontal="center" vertical="center" wrapText="1"/>
    </xf>
    <xf numFmtId="182" fontId="86" fillId="0" borderId="6" xfId="376" applyNumberFormat="1" applyFont="1" applyBorder="1">
      <alignment horizontal="center" vertical="center" wrapText="1"/>
      <protection/>
    </xf>
    <xf numFmtId="182" fontId="87" fillId="0" borderId="6" xfId="0" applyNumberFormat="1" applyFont="1" applyBorder="1" applyAlignment="1">
      <alignment horizontal="center" vertical="center"/>
    </xf>
    <xf numFmtId="182" fontId="87" fillId="0" borderId="6" xfId="0" applyNumberFormat="1" applyFont="1" applyBorder="1" applyAlignment="1" applyProtection="1">
      <alignment horizontal="center" vertical="center"/>
      <protection locked="0"/>
    </xf>
    <xf numFmtId="182" fontId="86" fillId="0" borderId="6" xfId="0" applyNumberFormat="1" applyFont="1" applyBorder="1" applyAlignment="1">
      <alignment/>
    </xf>
    <xf numFmtId="182" fontId="88" fillId="0" borderId="6" xfId="0" applyNumberFormat="1" applyFont="1" applyBorder="1" applyAlignment="1">
      <alignment horizontal="right" vertical="center"/>
    </xf>
    <xf numFmtId="182" fontId="86" fillId="0" borderId="6" xfId="0" applyNumberFormat="1" applyFont="1" applyBorder="1" applyAlignment="1">
      <alignment horizontal="left" indent="1"/>
    </xf>
    <xf numFmtId="182" fontId="79" fillId="0" borderId="6" xfId="160" applyNumberFormat="1" applyFont="1" applyBorder="1">
      <alignment horizontal="left" vertical="center" wrapText="1"/>
      <protection/>
    </xf>
    <xf numFmtId="182" fontId="86" fillId="0" borderId="6" xfId="237" applyNumberFormat="1" applyFont="1" applyBorder="1">
      <alignment horizontal="center" vertical="center"/>
      <protection/>
    </xf>
    <xf numFmtId="182" fontId="86" fillId="0" borderId="6" xfId="154" applyNumberFormat="1" applyFont="1" applyBorder="1">
      <alignment horizontal="center" vertical="center"/>
      <protection/>
    </xf>
    <xf numFmtId="182" fontId="86" fillId="0" borderId="6" xfId="172" applyNumberFormat="1" applyFont="1" applyBorder="1">
      <alignment horizontal="center" vertical="center"/>
      <protection/>
    </xf>
    <xf numFmtId="182" fontId="89" fillId="0" borderId="6" xfId="0" applyNumberFormat="1" applyFont="1" applyBorder="1" applyAlignment="1">
      <alignment horizontal="center" vertical="center"/>
    </xf>
    <xf numFmtId="182" fontId="89" fillId="0" borderId="6" xfId="0" applyNumberFormat="1" applyFont="1" applyBorder="1" applyAlignment="1">
      <alignment horizontal="center"/>
    </xf>
    <xf numFmtId="182" fontId="87" fillId="0" borderId="6" xfId="0" applyNumberFormat="1" applyFont="1" applyBorder="1" applyAlignment="1">
      <alignment horizontal="right" vertical="center"/>
    </xf>
    <xf numFmtId="182" fontId="86" fillId="0" borderId="6" xfId="0" applyNumberFormat="1" applyFont="1" applyBorder="1" applyAlignment="1" applyProtection="1">
      <alignment horizontal="center" vertical="center"/>
      <protection locked="0"/>
    </xf>
    <xf numFmtId="182" fontId="86" fillId="0" borderId="6" xfId="600" applyNumberFormat="1" applyFont="1" applyBorder="1">
      <alignment horizontal="center" vertical="center"/>
      <protection locked="0"/>
    </xf>
    <xf numFmtId="182" fontId="86" fillId="0" borderId="6" xfId="405" applyNumberFormat="1" applyFont="1" applyBorder="1">
      <alignment horizontal="center" vertical="center"/>
      <protection locked="0"/>
    </xf>
    <xf numFmtId="182" fontId="79" fillId="0" borderId="6" xfId="0" applyNumberFormat="1" applyFont="1" applyBorder="1" applyAlignment="1">
      <alignment horizontal="right" vertical="center"/>
    </xf>
    <xf numFmtId="182" fontId="79" fillId="0" borderId="6" xfId="160" applyNumberFormat="1" applyFont="1" applyBorder="1" applyAlignment="1">
      <alignment horizontal="left" vertical="center" wrapText="1" indent="1"/>
      <protection/>
    </xf>
    <xf numFmtId="182" fontId="88" fillId="0" borderId="6" xfId="0" applyNumberFormat="1" applyFont="1" applyBorder="1" applyAlignment="1">
      <alignment horizontal="right" vertical="center" indent="1"/>
    </xf>
    <xf numFmtId="182" fontId="88" fillId="0" borderId="6" xfId="0" applyNumberFormat="1" applyFont="1" applyBorder="1" applyAlignment="1">
      <alignment horizontal="center" vertical="center"/>
    </xf>
    <xf numFmtId="182" fontId="44" fillId="0" borderId="0" xfId="623" applyNumberFormat="1" applyFont="1" applyBorder="1">
      <alignment horizontal="right" vertical="center"/>
      <protection/>
    </xf>
    <xf numFmtId="182" fontId="49" fillId="0" borderId="0" xfId="0" applyNumberFormat="1" applyFont="1" applyBorder="1" applyAlignment="1" applyProtection="1">
      <alignment horizontal="right" vertical="center"/>
      <protection locked="0"/>
    </xf>
    <xf numFmtId="182" fontId="44" fillId="0" borderId="0" xfId="539" applyNumberFormat="1" applyFont="1" applyBorder="1">
      <alignment horizontal="right"/>
      <protection/>
    </xf>
    <xf numFmtId="182" fontId="44" fillId="0" borderId="0" xfId="0" applyNumberFormat="1" applyFont="1" applyBorder="1" applyAlignment="1">
      <alignment horizontal="right"/>
    </xf>
    <xf numFmtId="182" fontId="86" fillId="0" borderId="6" xfId="634" applyNumberFormat="1" applyFont="1" applyBorder="1">
      <alignment horizontal="center" vertical="center"/>
      <protection locked="0"/>
    </xf>
    <xf numFmtId="182" fontId="87" fillId="0" borderId="6" xfId="194" applyNumberFormat="1" applyFont="1" applyBorder="1">
      <alignment horizontal="center" vertical="center"/>
      <protection/>
    </xf>
    <xf numFmtId="0" fontId="44" fillId="0" borderId="0" xfId="68" applyFont="1" applyBorder="1">
      <alignment vertical="top"/>
      <protection/>
    </xf>
    <xf numFmtId="49" fontId="45" fillId="0" borderId="6" xfId="26" applyNumberFormat="1" applyFont="1" applyBorder="1">
      <alignment horizontal="center" vertical="center" wrapText="1"/>
      <protection/>
    </xf>
    <xf numFmtId="49" fontId="45" fillId="0" borderId="6" xfId="151" applyNumberFormat="1" applyFont="1" applyBorder="1">
      <alignment horizontal="center" vertical="center" wrapText="1"/>
      <protection/>
    </xf>
    <xf numFmtId="0" fontId="45" fillId="0" borderId="6" xfId="629" applyFont="1" applyBorder="1">
      <alignment horizontal="center" vertical="center"/>
      <protection locked="0"/>
    </xf>
    <xf numFmtId="49" fontId="45" fillId="0" borderId="6" xfId="231" applyNumberFormat="1" applyFont="1" applyBorder="1">
      <alignment horizontal="center" vertical="center"/>
      <protection/>
    </xf>
    <xf numFmtId="49" fontId="79" fillId="0" borderId="6" xfId="160" applyNumberFormat="1" applyFont="1" applyBorder="1" applyAlignment="1">
      <alignment horizontal="left" vertical="center" wrapText="1" indent="2"/>
      <protection/>
    </xf>
    <xf numFmtId="0" fontId="44" fillId="0" borderId="6" xfId="0" applyFont="1" applyBorder="1" applyAlignment="1">
      <alignment horizontal="center" vertical="center"/>
    </xf>
    <xf numFmtId="0" fontId="44" fillId="0" borderId="6" xfId="208" applyFont="1" applyBorder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79" fillId="0" borderId="0" xfId="160" applyNumberFormat="1" applyFont="1" applyBorder="1">
      <alignment horizontal="left" vertical="center" wrapText="1"/>
      <protection/>
    </xf>
    <xf numFmtId="0" fontId="75" fillId="0" borderId="0" xfId="289" applyFont="1" applyBorder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49" fontId="90" fillId="0" borderId="6" xfId="160" applyNumberFormat="1" applyFont="1" applyBorder="1" applyAlignment="1">
      <alignment horizontal="center" vertical="center" wrapText="1"/>
      <protection/>
    </xf>
    <xf numFmtId="0" fontId="86" fillId="0" borderId="6" xfId="0" applyFont="1" applyBorder="1" applyAlignment="1">
      <alignment horizontal="center" vertical="center"/>
    </xf>
    <xf numFmtId="0" fontId="45" fillId="0" borderId="6" xfId="292" applyFont="1" applyBorder="1">
      <alignment horizontal="center" vertical="center"/>
      <protection locked="0"/>
    </xf>
    <xf numFmtId="49" fontId="79" fillId="0" borderId="6" xfId="160" applyNumberFormat="1" applyFont="1" applyBorder="1" applyAlignment="1">
      <alignment horizontal="center" vertical="center" wrapText="1"/>
      <protection/>
    </xf>
    <xf numFmtId="0" fontId="45" fillId="0" borderId="6" xfId="669" applyFont="1" applyBorder="1">
      <alignment horizontal="center" vertical="center" wrapText="1"/>
      <protection/>
    </xf>
    <xf numFmtId="0" fontId="49" fillId="0" borderId="0" xfId="271" applyFont="1" applyBorder="1">
      <alignment horizontal="left" vertical="center" wrapText="1"/>
      <protection locked="0"/>
    </xf>
    <xf numFmtId="0" fontId="45" fillId="0" borderId="0" xfId="549" applyFont="1" applyBorder="1">
      <alignment horizontal="left" vertical="center" wrapText="1"/>
      <protection/>
    </xf>
    <xf numFmtId="0" fontId="45" fillId="0" borderId="6" xfId="665" applyFont="1" applyBorder="1">
      <alignment horizontal="center" vertical="center" wrapText="1"/>
      <protection/>
    </xf>
    <xf numFmtId="0" fontId="45" fillId="0" borderId="6" xfId="451" applyFont="1" applyBorder="1">
      <alignment horizontal="center" vertical="center" wrapText="1"/>
      <protection/>
    </xf>
    <xf numFmtId="0" fontId="45" fillId="0" borderId="6" xfId="156" applyFont="1" applyBorder="1">
      <alignment horizontal="center" vertical="center"/>
      <protection/>
    </xf>
    <xf numFmtId="0" fontId="45" fillId="0" borderId="6" xfId="674" applyFont="1" applyBorder="1">
      <alignment horizontal="center" vertical="center"/>
      <protection/>
    </xf>
    <xf numFmtId="0" fontId="44" fillId="0" borderId="6" xfId="304" applyFont="1" applyBorder="1">
      <alignment horizontal="center" vertical="center"/>
      <protection/>
    </xf>
    <xf numFmtId="0" fontId="45" fillId="0" borderId="6" xfId="555" applyFont="1" applyBorder="1">
      <alignment horizontal="center" vertical="center"/>
      <protection/>
    </xf>
    <xf numFmtId="0" fontId="45" fillId="0" borderId="6" xfId="59" applyFont="1" applyBorder="1">
      <alignment horizontal="center" vertical="center"/>
      <protection locked="0"/>
    </xf>
    <xf numFmtId="3" fontId="45" fillId="0" borderId="6" xfId="307" applyNumberFormat="1" applyFont="1" applyBorder="1">
      <alignment horizontal="center" vertical="center"/>
      <protection locked="0"/>
    </xf>
    <xf numFmtId="3" fontId="45" fillId="0" borderId="6" xfId="298" applyNumberFormat="1" applyFont="1" applyBorder="1">
      <alignment horizontal="center" vertical="center"/>
      <protection/>
    </xf>
    <xf numFmtId="0" fontId="44" fillId="0" borderId="6" xfId="287" applyFont="1" applyBorder="1">
      <alignment horizontal="center" vertical="center" wrapText="1"/>
      <protection locked="0"/>
    </xf>
    <xf numFmtId="0" fontId="44" fillId="0" borderId="6" xfId="0" applyFont="1" applyBorder="1" applyAlignment="1">
      <alignment horizontal="center" vertical="center" wrapText="1"/>
    </xf>
    <xf numFmtId="0" fontId="45" fillId="0" borderId="6" xfId="461" applyFont="1" applyBorder="1">
      <alignment horizontal="center" vertical="center" wrapText="1"/>
      <protection locked="0"/>
    </xf>
    <xf numFmtId="0" fontId="45" fillId="0" borderId="6" xfId="536" applyFont="1" applyBorder="1">
      <alignment horizontal="center" vertical="center" wrapText="1"/>
      <protection/>
    </xf>
    <xf numFmtId="0" fontId="45" fillId="0" borderId="6" xfId="464" applyFont="1" applyBorder="1">
      <alignment horizontal="center" vertical="center" wrapText="1"/>
      <protection locked="0"/>
    </xf>
    <xf numFmtId="3" fontId="45" fillId="0" borderId="6" xfId="321" applyNumberFormat="1" applyFont="1" applyBorder="1">
      <alignment horizontal="center" vertical="top"/>
      <protection locked="0"/>
    </xf>
    <xf numFmtId="0" fontId="44" fillId="0" borderId="6" xfId="325" applyFont="1" applyBorder="1">
      <alignment horizontal="center" vertical="top"/>
      <protection/>
    </xf>
    <xf numFmtId="0" fontId="45" fillId="0" borderId="6" xfId="142" applyFont="1" applyBorder="1">
      <alignment horizontal="center" vertical="center" wrapText="1"/>
      <protection/>
    </xf>
    <xf numFmtId="0" fontId="71" fillId="0" borderId="0" xfId="226" applyFont="1" applyBorder="1">
      <alignment horizontal="center" vertical="center"/>
      <protection locked="0"/>
    </xf>
    <xf numFmtId="0" fontId="44" fillId="0" borderId="6" xfId="27" applyFont="1" applyBorder="1">
      <alignment horizontal="center" vertical="center" wrapText="1"/>
      <protection locked="0"/>
    </xf>
    <xf numFmtId="0" fontId="44" fillId="0" borderId="6" xfId="134" applyFont="1" applyBorder="1">
      <alignment horizontal="center" vertical="center" wrapText="1"/>
      <protection locked="0"/>
    </xf>
    <xf numFmtId="0" fontId="44" fillId="0" borderId="6" xfId="197" applyFont="1" applyBorder="1">
      <alignment horizontal="center" vertical="center" wrapText="1"/>
      <protection locked="0"/>
    </xf>
    <xf numFmtId="0" fontId="44" fillId="0" borderId="6" xfId="176" applyFont="1" applyBorder="1">
      <alignment horizontal="center" vertical="center" wrapText="1"/>
      <protection/>
    </xf>
    <xf numFmtId="0" fontId="44" fillId="0" borderId="6" xfId="230" applyFont="1" applyBorder="1">
      <alignment horizontal="center" vertical="center" wrapText="1"/>
      <protection/>
    </xf>
    <xf numFmtId="0" fontId="44" fillId="0" borderId="6" xfId="138" applyFont="1" applyBorder="1">
      <alignment horizontal="center" vertical="center" wrapText="1"/>
      <protection/>
    </xf>
    <xf numFmtId="0" fontId="44" fillId="0" borderId="6" xfId="232" applyFont="1" applyBorder="1">
      <alignment horizontal="center" vertical="center"/>
      <protection/>
    </xf>
    <xf numFmtId="0" fontId="44" fillId="0" borderId="6" xfId="146" applyFont="1" applyBorder="1">
      <alignment horizontal="center" vertical="center"/>
      <protection/>
    </xf>
    <xf numFmtId="0" fontId="44" fillId="0" borderId="6" xfId="358" applyFont="1" applyBorder="1">
      <alignment horizontal="center" vertical="center"/>
      <protection/>
    </xf>
    <xf numFmtId="3" fontId="44" fillId="0" borderId="6" xfId="182" applyNumberFormat="1" applyFont="1" applyBorder="1">
      <alignment horizontal="center" vertical="center"/>
      <protection/>
    </xf>
    <xf numFmtId="3" fontId="44" fillId="0" borderId="6" xfId="187" applyNumberFormat="1" applyFont="1" applyBorder="1">
      <alignment horizontal="center" vertical="center"/>
      <protection/>
    </xf>
    <xf numFmtId="0" fontId="49" fillId="0" borderId="6" xfId="238" applyFont="1" applyBorder="1">
      <alignment horizontal="center" vertical="center"/>
      <protection locked="0"/>
    </xf>
    <xf numFmtId="0" fontId="49" fillId="0" borderId="6" xfId="181" applyFont="1" applyBorder="1">
      <alignment horizontal="right" vertical="center"/>
      <protection locked="0"/>
    </xf>
    <xf numFmtId="0" fontId="44" fillId="0" borderId="6" xfId="345" applyFont="1" applyBorder="1">
      <alignment horizontal="center" vertical="center"/>
      <protection locked="0"/>
    </xf>
    <xf numFmtId="0" fontId="44" fillId="0" borderId="6" xfId="242" applyFont="1" applyBorder="1">
      <alignment horizontal="center" vertical="center" wrapText="1"/>
      <protection/>
    </xf>
    <xf numFmtId="0" fontId="44" fillId="0" borderId="6" xfId="241" applyFont="1" applyBorder="1">
      <alignment horizontal="center" vertical="center"/>
      <protection locked="0"/>
    </xf>
    <xf numFmtId="0" fontId="44" fillId="0" borderId="6" xfId="222" applyFont="1" applyBorder="1">
      <alignment horizontal="center" vertical="center" wrapText="1"/>
      <protection/>
    </xf>
    <xf numFmtId="0" fontId="44" fillId="0" borderId="6" xfId="294" applyFont="1" applyBorder="1">
      <alignment horizontal="center" vertical="center" wrapText="1"/>
      <protection/>
    </xf>
    <xf numFmtId="0" fontId="44" fillId="0" borderId="6" xfId="248" applyFont="1" applyBorder="1">
      <alignment horizontal="center" vertical="center" wrapText="1"/>
      <protection locked="0"/>
    </xf>
    <xf numFmtId="0" fontId="44" fillId="0" borderId="6" xfId="240" applyFont="1" applyBorder="1">
      <alignment horizontal="center" vertical="center" wrapText="1"/>
      <protection locked="0"/>
    </xf>
    <xf numFmtId="0" fontId="44" fillId="0" borderId="6" xfId="73" applyFont="1" applyBorder="1">
      <alignment horizontal="center" vertical="center"/>
      <protection locked="0"/>
    </xf>
    <xf numFmtId="0" fontId="44" fillId="0" borderId="0" xfId="675" applyFont="1" applyBorder="1">
      <alignment horizontal="right"/>
      <protection locked="0"/>
    </xf>
    <xf numFmtId="0" fontId="44" fillId="0" borderId="6" xfId="266" applyFont="1" applyBorder="1">
      <alignment horizontal="center" vertical="center" wrapText="1"/>
      <protection locked="0"/>
    </xf>
    <xf numFmtId="0" fontId="44" fillId="0" borderId="6" xfId="308" applyFont="1" applyBorder="1">
      <alignment horizontal="center" vertical="center" wrapText="1"/>
      <protection/>
    </xf>
    <xf numFmtId="0" fontId="44" fillId="0" borderId="6" xfId="250" applyFont="1" applyBorder="1">
      <alignment horizontal="center" vertical="center"/>
      <protection locked="0"/>
    </xf>
    <xf numFmtId="3" fontId="44" fillId="0" borderId="6" xfId="253" applyNumberFormat="1" applyFont="1" applyBorder="1">
      <alignment horizontal="center" vertical="center"/>
      <protection/>
    </xf>
    <xf numFmtId="3" fontId="44" fillId="0" borderId="6" xfId="259" applyNumberFormat="1" applyFont="1" applyBorder="1">
      <alignment horizontal="center" vertical="center"/>
      <protection/>
    </xf>
    <xf numFmtId="0" fontId="60" fillId="0" borderId="0" xfId="190" applyFont="1" applyBorder="1">
      <alignment horizontal="center" vertical="top"/>
      <protection/>
    </xf>
    <xf numFmtId="0" fontId="49" fillId="0" borderId="0" xfId="644" applyFont="1" applyBorder="1">
      <alignment horizontal="left" vertical="center"/>
      <protection/>
    </xf>
    <xf numFmtId="0" fontId="46" fillId="0" borderId="0" xfId="22" applyFont="1" applyBorder="1">
      <alignment horizontal="center" vertical="center"/>
      <protection/>
    </xf>
    <xf numFmtId="0" fontId="45" fillId="0" borderId="6" xfId="666" applyFont="1" applyBorder="1">
      <alignment horizontal="center" vertical="center"/>
      <protection/>
    </xf>
    <xf numFmtId="0" fontId="45" fillId="0" borderId="6" xfId="676" applyFont="1" applyBorder="1">
      <alignment horizontal="center" vertical="center"/>
      <protection/>
    </xf>
    <xf numFmtId="0" fontId="45" fillId="0" borderId="6" xfId="668" applyFont="1" applyBorder="1">
      <alignment horizontal="center" vertical="center"/>
      <protection/>
    </xf>
    <xf numFmtId="0" fontId="45" fillId="0" borderId="6" xfId="670" applyFont="1" applyBorder="1">
      <alignment horizontal="center" vertical="center"/>
      <protection/>
    </xf>
    <xf numFmtId="0" fontId="79" fillId="0" borderId="6" xfId="0" applyFont="1" applyBorder="1" applyAlignment="1">
      <alignment horizontal="left" vertical="center" wrapText="1"/>
    </xf>
  </cellXfs>
  <cellStyles count="665">
    <cellStyle name="Normal" xfId="0"/>
    <cellStyle name="Currency [0]" xfId="15"/>
    <cellStyle name="一般公共预算支出预算表（按功能科目分类）02-2 __b-21-0" xfId="16"/>
    <cellStyle name="一般公共预算支出预算表（按功能科目分类）02-2 __b-16-0" xfId="17"/>
    <cellStyle name="国有资本经营预算支出表07 __b-5-0" xfId="18"/>
    <cellStyle name="部门支出预算表01-03 __b-9-0" xfId="19"/>
    <cellStyle name="上级补助项目支出预算表12 __b-27-0" xfId="20"/>
    <cellStyle name="Currency" xfId="21"/>
    <cellStyle name="财政拨款收支预算总表02-1 __b-13-0" xfId="22"/>
    <cellStyle name="市对下转移支付预算表10-1 __b-26-0" xfId="23"/>
    <cellStyle name="市对下转移支付预算表10-1 __b-31-0" xfId="24"/>
    <cellStyle name="输入" xfId="25"/>
    <cellStyle name="一般公共预算支出预算表（按经济科目分类）02-3 __b-5-0" xfId="26"/>
    <cellStyle name="部门收入预算表01-2 __b-4-0" xfId="27"/>
    <cellStyle name="20% - 强调文字颜色 3" xfId="28"/>
    <cellStyle name="政府性基金预算支出预算表06 __b-22-0" xfId="29"/>
    <cellStyle name="政府性基金预算支出预算表06 __b-17-0" xfId="30"/>
    <cellStyle name="Comma [0]" xfId="31"/>
    <cellStyle name="部门支出预算表01-03 __b-16-0" xfId="32"/>
    <cellStyle name="部门支出预算表01-03 __b-21-0" xfId="33"/>
    <cellStyle name="基本支出预算表（人员类.运转类公用经费项目）04 __b-13-0" xfId="34"/>
    <cellStyle name="DateTimeStyle" xfId="35"/>
    <cellStyle name="差" xfId="36"/>
    <cellStyle name="40% - 强调文字颜色 3" xfId="37"/>
    <cellStyle name="Comma" xfId="38"/>
    <cellStyle name="部门支出预算表01-03 __b-10-0" xfId="39"/>
    <cellStyle name="60% - 强调文字颜色 3" xfId="40"/>
    <cellStyle name="Hyperlink" xfId="41"/>
    <cellStyle name="上级补助项目支出预算表12 __b-10-0" xfId="42"/>
    <cellStyle name="Percent" xfId="43"/>
    <cellStyle name="项目支出预算表（其他运转类.特定目标类项目）05-1 __b-35-0" xfId="44"/>
    <cellStyle name="项目支出预算表（其他运转类.特定目标类项目）05-1 __b-40-0" xfId="45"/>
    <cellStyle name="政府购买服务预算表09 __b-22-0" xfId="46"/>
    <cellStyle name="政府购买服务预算表09 __b-17-0" xfId="47"/>
    <cellStyle name="Followed Hyperlink" xfId="48"/>
    <cellStyle name="项目支出绩效目标表（另文下达）05-3 __b-12-0" xfId="49"/>
    <cellStyle name="政府性基金预算支出预算表06 __b-25-0" xfId="50"/>
    <cellStyle name="政府性基金预算支出预算表06 __b-30-0" xfId="51"/>
    <cellStyle name="部门支出预算表01-03 __b-25-0" xfId="52"/>
    <cellStyle name="部门支出预算表01-03 __b-30-0" xfId="53"/>
    <cellStyle name="注释" xfId="54"/>
    <cellStyle name="基本支出预算表（人员类.运转类公用经费项目）04 __b-17-0" xfId="55"/>
    <cellStyle name="基本支出预算表（人员类.运转类公用经费项目）04 __b-22-0" xfId="56"/>
    <cellStyle name="市对下转移支付预算表10-1 __b-7-0" xfId="57"/>
    <cellStyle name="部门政府采购预算表08 __b-16-0" xfId="58"/>
    <cellStyle name="部门政府采购预算表08 __b-21-0" xfId="59"/>
    <cellStyle name="60% - 强调文字颜色 2" xfId="60"/>
    <cellStyle name="__b-1-0" xfId="61"/>
    <cellStyle name="一般公共预算支出预算表（按经济科目分类）02-3 __b-13-0" xfId="62"/>
    <cellStyle name="标题 4" xfId="63"/>
    <cellStyle name="警告文本" xfId="64"/>
    <cellStyle name="标题" xfId="65"/>
    <cellStyle name="解释性文本" xfId="66"/>
    <cellStyle name="标题 1" xfId="67"/>
    <cellStyle name="项目支出预算表（其他运转类.特定目标类项目）05-1 __b-13-0" xfId="68"/>
    <cellStyle name="标题 2" xfId="69"/>
    <cellStyle name="上级补助项目支出预算表12 __b-20-0" xfId="70"/>
    <cellStyle name="上级补助项目支出预算表12 __b-15-0" xfId="71"/>
    <cellStyle name="部门支出预算表01-03 __b-2-0" xfId="72"/>
    <cellStyle name="__b-35-0" xfId="73"/>
    <cellStyle name="__b-40-0" xfId="74"/>
    <cellStyle name="60% - 强调文字颜色 1" xfId="75"/>
    <cellStyle name="基本支出预算表（人员类.运转类公用经费项目）04 __b-4-0" xfId="76"/>
    <cellStyle name="标题 3" xfId="77"/>
    <cellStyle name="一般公共预算支出预算表（按功能科目分类）02-2 __b-18-0" xfId="78"/>
    <cellStyle name="一般公共预算支出预算表（按功能科目分类）02-2 __b-23-0" xfId="79"/>
    <cellStyle name="60% - 强调文字颜色 4" xfId="80"/>
    <cellStyle name="项目支出绩效目标表（另文下达）05-3 __b-14-0" xfId="81"/>
    <cellStyle name="政府性基金预算支出预算表06 __b-27-0" xfId="82"/>
    <cellStyle name="项目支出绩效目标表（本级下达）05-2 __b-13-0" xfId="83"/>
    <cellStyle name="输出" xfId="84"/>
    <cellStyle name="部门支出预算表01-03 __b-14-0" xfId="85"/>
    <cellStyle name="计算" xfId="86"/>
    <cellStyle name="基本支出预算表（人员类.运转类公用经费项目）04 __b-11-0" xfId="87"/>
    <cellStyle name="财政拨款收支预算总表02-1 __b-1-0" xfId="88"/>
    <cellStyle name="政府购买服务预算表09 __b-9-0" xfId="89"/>
    <cellStyle name="检查单元格" xfId="90"/>
    <cellStyle name="20% - 强调文字颜色 6" xfId="91"/>
    <cellStyle name="强调文字颜色 2" xfId="92"/>
    <cellStyle name="链接单元格" xfId="93"/>
    <cellStyle name="上级补助项目支出预算表12 __b-4-0" xfId="94"/>
    <cellStyle name="汇总" xfId="95"/>
    <cellStyle name="好" xfId="96"/>
    <cellStyle name="部门项目中期规划预算表13 __b-25-0" xfId="97"/>
    <cellStyle name="__b-49-0" xfId="98"/>
    <cellStyle name="适中" xfId="99"/>
    <cellStyle name="20% - 强调文字颜色 5" xfId="100"/>
    <cellStyle name="强调文字颜色 1" xfId="101"/>
    <cellStyle name="项目支出绩效目标表（本级下达）05-2 __b-9-0" xfId="102"/>
    <cellStyle name="20% - 强调文字颜色 1" xfId="103"/>
    <cellStyle name="40% - 强调文字颜色 1" xfId="104"/>
    <cellStyle name="一般公共预算支出预算表（按功能科目分类）02-2 __b-3-0" xfId="105"/>
    <cellStyle name="20% - 强调文字颜色 2" xfId="106"/>
    <cellStyle name="新增资产配置表11 __b-9-0" xfId="107"/>
    <cellStyle name="政府性基金预算支出预算表06 __b-10-0" xfId="108"/>
    <cellStyle name="40% - 强调文字颜色 2" xfId="109"/>
    <cellStyle name="新增资产配置表11 __b-18-0" xfId="110"/>
    <cellStyle name="国有资本经营预算支出表07 __b-19-0" xfId="111"/>
    <cellStyle name="国有资本经营预算支出表07 __b-24-0" xfId="112"/>
    <cellStyle name="强调文字颜色 3" xfId="113"/>
    <cellStyle name="项目支出预算表（其他运转类.特定目标类项目）05-1 __b-10-0" xfId="114"/>
    <cellStyle name="强调文字颜色 4" xfId="115"/>
    <cellStyle name="20% - 强调文字颜色 4" xfId="116"/>
    <cellStyle name="政府购买服务预算表09 __b-5-0" xfId="117"/>
    <cellStyle name="40% - 强调文字颜色 4" xfId="118"/>
    <cellStyle name="强调文字颜色 5" xfId="119"/>
    <cellStyle name="40% - 强调文字颜色 5" xfId="120"/>
    <cellStyle name="60% - 强调文字颜色 5" xfId="121"/>
    <cellStyle name="一般公共预算支出预算表（按功能科目分类）02-2 __b-15-0" xfId="122"/>
    <cellStyle name="一般公共预算支出预算表（按功能科目分类）02-2 __b-20-0" xfId="123"/>
    <cellStyle name="强调文字颜色 6" xfId="124"/>
    <cellStyle name="40% - 强调文字颜色 6" xfId="125"/>
    <cellStyle name="市对下转移支付预算表10-1 __b-10-0" xfId="126"/>
    <cellStyle name="财政拨款收支预算总表02-1 __b-9-0" xfId="127"/>
    <cellStyle name="60% - 强调文字颜色 6" xfId="128"/>
    <cellStyle name="DateStyle" xfId="129"/>
    <cellStyle name="__b-18-0" xfId="130"/>
    <cellStyle name="__b-23-0" xfId="131"/>
    <cellStyle name="部门政府采购预算表08 __b-7-0" xfId="132"/>
    <cellStyle name="__b-5-0" xfId="133"/>
    <cellStyle name="部门收入预算表01-2 __b-12-0" xfId="134"/>
    <cellStyle name="一般公共预算支出预算表（按经济科目分类）02-3 __b-17-0" xfId="135"/>
    <cellStyle name="一般公共预算支出预算表（按经济科目分类）02-3 __b-22-0" xfId="136"/>
    <cellStyle name="__b-6-0" xfId="137"/>
    <cellStyle name="部门收入预算表01-2 __b-13-0" xfId="138"/>
    <cellStyle name="一般公共预算支出预算表（按经济科目分类）02-3 __b-18-0" xfId="139"/>
    <cellStyle name="一般公共预算支出预算表（按经济科目分类）02-3 __b-23-0" xfId="140"/>
    <cellStyle name="政府性基金预算支出预算表06 __b-11-0" xfId="141"/>
    <cellStyle name="新增资产配置表11 __b-19-0" xfId="142"/>
    <cellStyle name="PercentStyle" xfId="143"/>
    <cellStyle name="国有资本经营预算支出表07 __b-25-0" xfId="144"/>
    <cellStyle name="__b-7-0" xfId="145"/>
    <cellStyle name="部门收入预算表01-2 __b-14-0" xfId="146"/>
    <cellStyle name="一般公共预算支出预算表（按经济科目分类）02-3 __b-19-0" xfId="147"/>
    <cellStyle name="一般公共预算支出预算表（按经济科目分类）02-3 __b-24-0" xfId="148"/>
    <cellStyle name="__b-3-0" xfId="149"/>
    <cellStyle name="部门收入预算表01-2 __b-10-0" xfId="150"/>
    <cellStyle name="一般公共预算支出预算表（按经济科目分类）02-3 __b-15-0" xfId="151"/>
    <cellStyle name="一般公共预算支出预算表（按经济科目分类）02-3 __b-20-0" xfId="152"/>
    <cellStyle name="__b-2-0" xfId="153"/>
    <cellStyle name="一般公共预算支出预算表（按经济科目分类）02-3 __b-14-0" xfId="154"/>
    <cellStyle name="项目支出预算表（其他运转类.特定目标类项目）05-1 __b-28-0" xfId="155"/>
    <cellStyle name="项目支出预算表（其他运转类.特定目标类项目）05-1 __b-33-0" xfId="156"/>
    <cellStyle name="NumberStyle" xfId="157"/>
    <cellStyle name="政府购买服务预算表09 __b-15-0" xfId="158"/>
    <cellStyle name="政府购买服务预算表09 __b-20-0" xfId="159"/>
    <cellStyle name="TextStyle" xfId="160"/>
    <cellStyle name="政府性基金预算支出预算表06 __b-15-0" xfId="161"/>
    <cellStyle name="政府性基金预算支出预算表06 __b-20-0" xfId="162"/>
    <cellStyle name="国有资本经营预算支出表07 __b-29-0" xfId="163"/>
    <cellStyle name="MoneyStyle" xfId="164"/>
    <cellStyle name="市对下转移支付预算表10-1 __b-22-0" xfId="165"/>
    <cellStyle name="市对下转移支付预算表10-1 __b-17-0" xfId="166"/>
    <cellStyle name="TimeStyle" xfId="167"/>
    <cellStyle name="一般公共预算支出预算表（按经济科目分类）02-3 __b-1-0" xfId="168"/>
    <cellStyle name="IntegralNumberStyle" xfId="169"/>
    <cellStyle name="__b-4-0" xfId="170"/>
    <cellStyle name="部门收入预算表01-2 __b-11-0" xfId="171"/>
    <cellStyle name="一般公共预算支出预算表（按经济科目分类）02-3 __b-16-0" xfId="172"/>
    <cellStyle name="一般公共预算支出预算表（按经济科目分类）02-3 __b-21-0" xfId="173"/>
    <cellStyle name="__b-8-0" xfId="174"/>
    <cellStyle name="部门收入预算表01-2 __b-15-0" xfId="175"/>
    <cellStyle name="部门收入预算表01-2 __b-20-0" xfId="176"/>
    <cellStyle name="一般公共预算支出预算表（按经济科目分类）02-3 __b-25-0" xfId="177"/>
    <cellStyle name="一般公共预算支出预算表（按经济科目分类）02-3 __b-30-0" xfId="178"/>
    <cellStyle name="__b-9-0" xfId="179"/>
    <cellStyle name="__b-10-0" xfId="180"/>
    <cellStyle name="部门收入预算表01-2 __b-16-0" xfId="181"/>
    <cellStyle name="部门收入预算表01-2 __b-21-0" xfId="182"/>
    <cellStyle name="一般公共预算支出预算表（按经济科目分类）02-3 __b-26-0" xfId="183"/>
    <cellStyle name="一般公共预算支出预算表（按经济科目分类）02-3 __b-31-0" xfId="184"/>
    <cellStyle name="__b-11-0" xfId="185"/>
    <cellStyle name="部门收入预算表01-2 __b-17-0" xfId="186"/>
    <cellStyle name="部门收入预算表01-2 __b-22-0" xfId="187"/>
    <cellStyle name="一般公共预算支出预算表（按经济科目分类）02-3 __b-27-0" xfId="188"/>
    <cellStyle name="一般公共预算支出预算表（按经济科目分类）02-3 __b-32-0" xfId="189"/>
    <cellStyle name="__b-12-0" xfId="190"/>
    <cellStyle name="部门收入预算表01-2 __b-18-0" xfId="191"/>
    <cellStyle name="部门收入预算表01-2 __b-23-0" xfId="192"/>
    <cellStyle name="一般公共预算支出预算表（按经济科目分类）02-3 __b-28-0" xfId="193"/>
    <cellStyle name="一般公共预算支出预算表（按经济科目分类）02-3 __b-33-0" xfId="194"/>
    <cellStyle name="部门政府采购预算表08 __b-1-0" xfId="195"/>
    <cellStyle name="__b-13-0" xfId="196"/>
    <cellStyle name="部门收入预算表01-2 __b-19-0" xfId="197"/>
    <cellStyle name="部门收入预算表01-2 __b-24-0" xfId="198"/>
    <cellStyle name="一般公共预算支出预算表（按经济科目分类）02-3 __b-29-0" xfId="199"/>
    <cellStyle name="一般公共预算支出预算表（按经济科目分类）02-3 __b-34-0" xfId="200"/>
    <cellStyle name="部门政府采购预算表08 __b-2-0" xfId="201"/>
    <cellStyle name="__b-14-0" xfId="202"/>
    <cellStyle name="部门收入预算表01-2 __b-25-0" xfId="203"/>
    <cellStyle name="一般公共预算支出预算表（按经济科目分类）02-3 __b-35-0" xfId="204"/>
    <cellStyle name="部门政府采购预算表08 __b-3-0" xfId="205"/>
    <cellStyle name="__b-15-0" xfId="206"/>
    <cellStyle name="__b-20-0" xfId="207"/>
    <cellStyle name="一般公共预算支出预算表（按经济科目分类）02-3 __b-36-0" xfId="208"/>
    <cellStyle name="部门政府采购预算表08 __b-4-0" xfId="209"/>
    <cellStyle name="__b-16-0" xfId="210"/>
    <cellStyle name="__b-21-0" xfId="211"/>
    <cellStyle name="一般公共预算支出预算表（按经济科目分类）02-3 __b-37-0" xfId="212"/>
    <cellStyle name="部门政府采购预算表08 __b-5-0" xfId="213"/>
    <cellStyle name="__b-17-0" xfId="214"/>
    <cellStyle name="__b-22-0" xfId="215"/>
    <cellStyle name="一般公共预算支出预算表（按经济科目分类）02-3 __b-38-0" xfId="216"/>
    <cellStyle name="部门政府采购预算表08 __b-6-0" xfId="217"/>
    <cellStyle name="__b-19-0" xfId="218"/>
    <cellStyle name="__b-24-0" xfId="219"/>
    <cellStyle name="部门政府采购预算表08 __b-8-0" xfId="220"/>
    <cellStyle name="__b-25-0" xfId="221"/>
    <cellStyle name="__b-30-0" xfId="222"/>
    <cellStyle name="部门政府采购预算表08 __b-9-0" xfId="223"/>
    <cellStyle name="部门收入预算表01-2 __b-1-0" xfId="224"/>
    <cellStyle name="一般公共预算支出预算表（按经济科目分类）02-3 __b-2-0" xfId="225"/>
    <cellStyle name="部门收入预算表01-2 __b-2-0" xfId="226"/>
    <cellStyle name="一般公共预算支出预算表（按经济科目分类）02-3 __b-3-0" xfId="227"/>
    <cellStyle name="部门收入预算表01-2 __b-3-0" xfId="228"/>
    <cellStyle name="一般公共预算支出预算表（按经济科目分类）02-3 __b-4-0" xfId="229"/>
    <cellStyle name="部门收入预算表01-2 __b-5-0" xfId="230"/>
    <cellStyle name="一般公共预算支出预算表（按经济科目分类）02-3 __b-6-0" xfId="231"/>
    <cellStyle name="部门收入预算表01-2 __b-6-0" xfId="232"/>
    <cellStyle name="一般公共预算支出预算表（按经济科目分类）02-3 __b-7-0" xfId="233"/>
    <cellStyle name="部门收入预算表01-2 __b-7-0" xfId="234"/>
    <cellStyle name="一般公共预算支出预算表（按经济科目分类）02-3 __b-8-0" xfId="235"/>
    <cellStyle name="部门收入预算表01-2 __b-8-0" xfId="236"/>
    <cellStyle name="一般公共预算支出预算表（按经济科目分类）02-3 __b-9-0" xfId="237"/>
    <cellStyle name="部门收入预算表01-2 __b-9-0" xfId="238"/>
    <cellStyle name="__b-26-0" xfId="239"/>
    <cellStyle name="__b-31-0" xfId="240"/>
    <cellStyle name="__b-27-0" xfId="241"/>
    <cellStyle name="__b-32-0" xfId="242"/>
    <cellStyle name="基本支出预算表（人员类.运转类公用经费项目）04 __b-1-0" xfId="243"/>
    <cellStyle name="__b-28-0" xfId="244"/>
    <cellStyle name="__b-33-0" xfId="245"/>
    <cellStyle name="基本支出预算表（人员类.运转类公用经费项目）04 __b-2-0" xfId="246"/>
    <cellStyle name="__b-29-0" xfId="247"/>
    <cellStyle name="__b-34-0" xfId="248"/>
    <cellStyle name="基本支出预算表（人员类.运转类公用经费项目）04 __b-3-0" xfId="249"/>
    <cellStyle name="__b-36-0" xfId="250"/>
    <cellStyle name="__b-41-0" xfId="251"/>
    <cellStyle name="基本支出预算表（人员类.运转类公用经费项目）04 __b-5-0" xfId="252"/>
    <cellStyle name="__b-37-0" xfId="253"/>
    <cellStyle name="__b-42-0" xfId="254"/>
    <cellStyle name="基本支出预算表（人员类.运转类公用经费项目）04 __b-6-0" xfId="255"/>
    <cellStyle name="__b-38-0" xfId="256"/>
    <cellStyle name="__b-43-0" xfId="257"/>
    <cellStyle name="基本支出预算表（人员类.运转类公用经费项目）04 __b-7-0" xfId="258"/>
    <cellStyle name="__b-39-0" xfId="259"/>
    <cellStyle name="__b-44-0" xfId="260"/>
    <cellStyle name="基本支出预算表（人员类.运转类公用经费项目）04 __b-8-0" xfId="261"/>
    <cellStyle name="__b-45-0" xfId="262"/>
    <cellStyle name="基本支出预算表（人员类.运转类公用经费项目）04 __b-9-0" xfId="263"/>
    <cellStyle name="__b-46-0" xfId="264"/>
    <cellStyle name="__b-47-0" xfId="265"/>
    <cellStyle name="__b-48-0" xfId="266"/>
    <cellStyle name="上级补助项目支出预算表12 __b-14-0" xfId="267"/>
    <cellStyle name="部门支出预算表01-03 __b-1-0" xfId="268"/>
    <cellStyle name="上级补助项目支出预算表12 __b-21-0" xfId="269"/>
    <cellStyle name="上级补助项目支出预算表12 __b-16-0" xfId="270"/>
    <cellStyle name="部门支出预算表01-03 __b-3-0" xfId="271"/>
    <cellStyle name="上级补助项目支出预算表12 __b-22-0" xfId="272"/>
    <cellStyle name="上级补助项目支出预算表12 __b-17-0" xfId="273"/>
    <cellStyle name="部门支出预算表01-03 __b-4-0" xfId="274"/>
    <cellStyle name="上级补助项目支出预算表12 __b-23-0" xfId="275"/>
    <cellStyle name="上级补助项目支出预算表12 __b-18-0" xfId="276"/>
    <cellStyle name="部门支出预算表01-03 __b-5-0" xfId="277"/>
    <cellStyle name="国有资本经营预算支出表07 __b-1-0" xfId="278"/>
    <cellStyle name="财政拨款收支预算总表02-1 __b-10-0" xfId="279"/>
    <cellStyle name="上级补助项目支出预算表12 __b-24-0" xfId="280"/>
    <cellStyle name="上级补助项目支出预算表12 __b-19-0" xfId="281"/>
    <cellStyle name="部门支出预算表01-03 __b-6-0" xfId="282"/>
    <cellStyle name="国有资本经营预算支出表07 __b-2-0" xfId="283"/>
    <cellStyle name="财政拨款收支预算总表02-1 __b-11-0" xfId="284"/>
    <cellStyle name="上级补助项目支出预算表12 __b-30-0" xfId="285"/>
    <cellStyle name="上级补助项目支出预算表12 __b-25-0" xfId="286"/>
    <cellStyle name="部门支出预算表01-03 __b-7-0" xfId="287"/>
    <cellStyle name="国有资本经营预算支出表07 __b-3-0" xfId="288"/>
    <cellStyle name="财政拨款收支预算总表02-1 __b-12-0" xfId="289"/>
    <cellStyle name="上级补助项目支出预算表12 __b-26-0" xfId="290"/>
    <cellStyle name="部门支出预算表01-03 __b-8-0" xfId="291"/>
    <cellStyle name="国有资本经营预算支出表07 __b-4-0" xfId="292"/>
    <cellStyle name="部门支出预算表01-03 __b-11-0" xfId="293"/>
    <cellStyle name="部门支出预算表01-03 __b-12-0" xfId="294"/>
    <cellStyle name="部门支出预算表01-03 __b-13-0" xfId="295"/>
    <cellStyle name="基本支出预算表（人员类.运转类公用经费项目）04 __b-10-0" xfId="296"/>
    <cellStyle name="部门支出预算表01-03 __b-15-0" xfId="297"/>
    <cellStyle name="部门支出预算表01-03 __b-20-0" xfId="298"/>
    <cellStyle name="基本支出预算表（人员类.运转类公用经费项目）04 __b-12-0" xfId="299"/>
    <cellStyle name="部门支出预算表01-03 __b-17-0" xfId="300"/>
    <cellStyle name="部门支出预算表01-03 __b-22-0" xfId="301"/>
    <cellStyle name="基本支出预算表（人员类.运转类公用经费项目）04 __b-14-0" xfId="302"/>
    <cellStyle name="部门支出预算表01-03 __b-18-0" xfId="303"/>
    <cellStyle name="部门支出预算表01-03 __b-23-0" xfId="304"/>
    <cellStyle name="基本支出预算表（人员类.运转类公用经费项目）04 __b-15-0" xfId="305"/>
    <cellStyle name="基本支出预算表（人员类.运转类公用经费项目）04 __b-20-0" xfId="306"/>
    <cellStyle name="部门支出预算表01-03 __b-19-0" xfId="307"/>
    <cellStyle name="部门支出预算表01-03 __b-24-0" xfId="308"/>
    <cellStyle name="基本支出预算表（人员类.运转类公用经费项目）04 __b-16-0" xfId="309"/>
    <cellStyle name="基本支出预算表（人员类.运转类公用经费项目）04 __b-21-0" xfId="310"/>
    <cellStyle name="部门支出预算表01-03 __b-26-0" xfId="311"/>
    <cellStyle name="部门支出预算表01-03 __b-31-0" xfId="312"/>
    <cellStyle name="部门项目中期规划预算表13 __b-1-0" xfId="313"/>
    <cellStyle name="基本支出预算表（人员类.运转类公用经费项目）04 __b-18-0" xfId="314"/>
    <cellStyle name="基本支出预算表（人员类.运转类公用经费项目）04 __b-23-0" xfId="315"/>
    <cellStyle name="部门支出预算表01-03 __b-27-0" xfId="316"/>
    <cellStyle name="部门支出预算表01-03 __b-32-0" xfId="317"/>
    <cellStyle name="部门项目中期规划预算表13 __b-2-0" xfId="318"/>
    <cellStyle name="基本支出预算表（人员类.运转类公用经费项目）04 __b-19-0" xfId="319"/>
    <cellStyle name="基本支出预算表（人员类.运转类公用经费项目）04 __b-24-0" xfId="320"/>
    <cellStyle name="部门支出预算表01-03 __b-28-0" xfId="321"/>
    <cellStyle name="部门项目中期规划预算表13 __b-3-0" xfId="322"/>
    <cellStyle name="基本支出预算表（人员类.运转类公用经费项目）04 __b-25-0" xfId="323"/>
    <cellStyle name="基本支出预算表（人员类.运转类公用经费项目）04 __b-30-0" xfId="324"/>
    <cellStyle name="部门支出预算表01-03 __b-29-0" xfId="325"/>
    <cellStyle name="部门项目中期规划预算表13 __b-4-0" xfId="326"/>
    <cellStyle name="基本支出预算表（人员类.运转类公用经费项目）04 __b-26-0" xfId="327"/>
    <cellStyle name="基本支出预算表（人员类.运转类公用经费项目）04 __b-31-0" xfId="328"/>
    <cellStyle name="财政拨款收支预算总表02-1 __b-2-0" xfId="329"/>
    <cellStyle name="财政拨款收支预算总表02-1 __b-3-0" xfId="330"/>
    <cellStyle name="财政拨款收支预算总表02-1 __b-4-0" xfId="331"/>
    <cellStyle name="财政拨款收支预算总表02-1 __b-5-0" xfId="332"/>
    <cellStyle name="财政拨款收支预算总表02-1 __b-6-0" xfId="333"/>
    <cellStyle name="财政拨款收支预算总表02-1 __b-7-0" xfId="334"/>
    <cellStyle name="财政拨款收支预算总表02-1 __b-8-0" xfId="335"/>
    <cellStyle name="财政拨款收支预算总表02-1 __b-14-0" xfId="336"/>
    <cellStyle name="上级补助项目支出预算表12 __b-28-0" xfId="337"/>
    <cellStyle name="国有资本经营预算支出表07 __b-6-0" xfId="338"/>
    <cellStyle name="财政拨款收支预算总表02-1 __b-15-0" xfId="339"/>
    <cellStyle name="财政拨款收支预算总表02-1 __b-20-0" xfId="340"/>
    <cellStyle name="上级补助项目支出预算表12 __b-29-0" xfId="341"/>
    <cellStyle name="国有资本经营预算支出表07 __b-7-0" xfId="342"/>
    <cellStyle name="财政拨款收支预算总表02-1 __b-16-0" xfId="343"/>
    <cellStyle name="财政拨款收支预算总表02-1 __b-21-0" xfId="344"/>
    <cellStyle name="国有资本经营预算支出表07 __b-8-0" xfId="345"/>
    <cellStyle name="财政拨款收支预算总表02-1 __b-17-0" xfId="346"/>
    <cellStyle name="财政拨款收支预算总表02-1 __b-22-0" xfId="347"/>
    <cellStyle name="国有资本经营预算支出表07 __b-9-0" xfId="348"/>
    <cellStyle name="财政拨款收支预算总表02-1 __b-18-0" xfId="349"/>
    <cellStyle name="财政拨款收支预算总表02-1 __b-23-0" xfId="350"/>
    <cellStyle name="财政拨款收支预算总表02-1 __b-19-0" xfId="351"/>
    <cellStyle name="财政拨款收支预算总表02-1 __b-24-0" xfId="352"/>
    <cellStyle name="一般公共预算支出预算表（按功能科目分类）02-2 __b-1-0" xfId="353"/>
    <cellStyle name="一般公共预算支出预算表（按功能科目分类）02-2 __b-2-0" xfId="354"/>
    <cellStyle name="一般公共预算支出预算表（按功能科目分类）02-2 __b-4-0" xfId="355"/>
    <cellStyle name="一般公共预算支出预算表（按功能科目分类）02-2 __b-5-0" xfId="356"/>
    <cellStyle name="一般公共预算支出预算表（按功能科目分类）02-2 __b-6-0" xfId="357"/>
    <cellStyle name="一般公共预算支出预算表（按功能科目分类）02-2 __b-7-0" xfId="358"/>
    <cellStyle name="一般公共预算支出预算表（按功能科目分类）02-2 __b-8-0" xfId="359"/>
    <cellStyle name="一般公共预算支出预算表（按功能科目分类）02-2 __b-9-0" xfId="360"/>
    <cellStyle name="一般公共预算支出预算表（按功能科目分类）02-2 __b-10-0" xfId="361"/>
    <cellStyle name="一般公共预算支出预算表（按功能科目分类）02-2 __b-11-0" xfId="362"/>
    <cellStyle name="一般公共预算支出预算表（按功能科目分类）02-2 __b-12-0" xfId="363"/>
    <cellStyle name="一般公共预算支出预算表（按功能科目分类）02-2 __b-13-0" xfId="364"/>
    <cellStyle name="一般公共预算支出预算表（按功能科目分类）02-2 __b-14-0" xfId="365"/>
    <cellStyle name="一般公共预算支出预算表（按功能科目分类）02-2 __b-17-0" xfId="366"/>
    <cellStyle name="一般公共预算支出预算表（按功能科目分类）02-2 __b-22-0" xfId="367"/>
    <cellStyle name="一般公共预算支出预算表（按功能科目分类）02-2 __b-19-0" xfId="368"/>
    <cellStyle name="一般公共预算支出预算表（按功能科目分类）02-2 __b-24-0" xfId="369"/>
    <cellStyle name="一般公共预算支出预算表（按功能科目分类）02-2 __b-25-0" xfId="370"/>
    <cellStyle name="一般公共预算支出预算表（按功能科目分类）02-2 __b-26-0" xfId="371"/>
    <cellStyle name="一般公共预算支出预算表（按功能科目分类）02-2 __b-27-0" xfId="372"/>
    <cellStyle name="一般公共预算支出预算表（按功能科目分类）02-2 __b-28-0" xfId="373"/>
    <cellStyle name="一般公共预算支出预算表（按经济科目分类）02-3 __b-10-0" xfId="374"/>
    <cellStyle name="一般公共预算支出预算表（按经济科目分类）02-3 __b-11-0" xfId="375"/>
    <cellStyle name="一般公共预算支出预算表（按经济科目分类）02-3 __b-12-0" xfId="376"/>
    <cellStyle name="一般公共预算“三公”经费支出预算表03 __b-1-0" xfId="377"/>
    <cellStyle name="一般公共预算“三公”经费支出预算表03 __b-2-0" xfId="378"/>
    <cellStyle name="一般公共预算“三公”经费支出预算表03 __b-3-0" xfId="379"/>
    <cellStyle name="一般公共预算“三公”经费支出预算表03 __b-4-0" xfId="380"/>
    <cellStyle name="一般公共预算“三公”经费支出预算表03 __b-5-0" xfId="381"/>
    <cellStyle name="一般公共预算“三公”经费支出预算表03 __b-6-0" xfId="382"/>
    <cellStyle name="一般公共预算“三公”经费支出预算表03 __b-7-0" xfId="383"/>
    <cellStyle name="一般公共预算“三公”经费支出预算表03 __b-8-0" xfId="384"/>
    <cellStyle name="一般公共预算“三公”经费支出预算表03 __b-9-0" xfId="385"/>
    <cellStyle name="一般公共预算“三公”经费支出预算表03 __b-10-0" xfId="386"/>
    <cellStyle name="一般公共预算“三公”经费支出预算表03 __b-11-0" xfId="387"/>
    <cellStyle name="一般公共预算“三公”经费支出预算表03 __b-12-0" xfId="388"/>
    <cellStyle name="一般公共预算“三公”经费支出预算表03 __b-13-0" xfId="389"/>
    <cellStyle name="一般公共预算“三公”经费支出预算表03 __b-14-0" xfId="390"/>
    <cellStyle name="一般公共预算“三公”经费支出预算表03 __b-15-0" xfId="391"/>
    <cellStyle name="一般公共预算“三公”经费支出预算表03 __b-20-0" xfId="392"/>
    <cellStyle name="一般公共预算“三公”经费支出预算表03 __b-16-0" xfId="393"/>
    <cellStyle name="一般公共预算“三公”经费支出预算表03 __b-21-0" xfId="394"/>
    <cellStyle name="一般公共预算“三公”经费支出预算表03 __b-17-0" xfId="395"/>
    <cellStyle name="一般公共预算“三公”经费支出预算表03 __b-22-0" xfId="396"/>
    <cellStyle name="一般公共预算“三公”经费支出预算表03 __b-18-0" xfId="397"/>
    <cellStyle name="一般公共预算“三公”经费支出预算表03 __b-23-0" xfId="398"/>
    <cellStyle name="一般公共预算“三公”经费支出预算表03 __b-19-0" xfId="399"/>
    <cellStyle name="部门项目中期规划预算表13 __b-5-0" xfId="400"/>
    <cellStyle name="基本支出预算表（人员类.运转类公用经费项目）04 __b-27-0" xfId="401"/>
    <cellStyle name="基本支出预算表（人员类.运转类公用经费项目）04 __b-32-0" xfId="402"/>
    <cellStyle name="部门项目中期规划预算表13 __b-6-0" xfId="403"/>
    <cellStyle name="基本支出预算表（人员类.运转类公用经费项目）04 __b-28-0" xfId="404"/>
    <cellStyle name="基本支出预算表（人员类.运转类公用经费项目）04 __b-33-0" xfId="405"/>
    <cellStyle name="部门项目中期规划预算表13 __b-7-0" xfId="406"/>
    <cellStyle name="基本支出预算表（人员类.运转类公用经费项目）04 __b-29-0" xfId="407"/>
    <cellStyle name="基本支出预算表（人员类.运转类公用经费项目）04 __b-34-0" xfId="408"/>
    <cellStyle name="部门项目中期规划预算表13 __b-8-0" xfId="409"/>
    <cellStyle name="基本支出预算表（人员类.运转类公用经费项目）04 __b-35-0" xfId="410"/>
    <cellStyle name="基本支出预算表（人员类.运转类公用经费项目）04 __b-40-0" xfId="411"/>
    <cellStyle name="部门项目中期规划预算表13 __b-9-0" xfId="412"/>
    <cellStyle name="基本支出预算表（人员类.运转类公用经费项目）04 __b-36-0" xfId="413"/>
    <cellStyle name="基本支出预算表（人员类.运转类公用经费项目）04 __b-41-0" xfId="414"/>
    <cellStyle name="基本支出预算表（人员类.运转类公用经费项目）04 __b-37-0" xfId="415"/>
    <cellStyle name="国有资本经营预算支出表07 __b-10-0" xfId="416"/>
    <cellStyle name="新增资产配置表11 __b-1-0" xfId="417"/>
    <cellStyle name="基本支出预算表（人员类.运转类公用经费项目）04 __b-38-0" xfId="418"/>
    <cellStyle name="新增资产配置表11 __b-10-0" xfId="419"/>
    <cellStyle name="国有资本经营预算支出表07 __b-11-0" xfId="420"/>
    <cellStyle name="新增资产配置表11 __b-2-0" xfId="421"/>
    <cellStyle name="基本支出预算表（人员类.运转类公用经费项目）04 __b-39-0" xfId="422"/>
    <cellStyle name="新增资产配置表11 __b-11-0" xfId="423"/>
    <cellStyle name="国有资本经营预算支出表07 __b-12-0" xfId="424"/>
    <cellStyle name="项目支出预算表（其他运转类.特定目标类项目）05-1 __b-1-0" xfId="425"/>
    <cellStyle name="项目支出预算表（其他运转类.特定目标类项目）05-1 __b-2-0" xfId="426"/>
    <cellStyle name="项目支出预算表（其他运转类.特定目标类项目）05-1 __b-3-0" xfId="427"/>
    <cellStyle name="项目支出预算表（其他运转类.特定目标类项目）05-1 __b-4-0" xfId="428"/>
    <cellStyle name="项目支出预算表（其他运转类.特定目标类项目）05-1 __b-5-0" xfId="429"/>
    <cellStyle name="项目支出预算表（其他运转类.特定目标类项目）05-1 __b-6-0" xfId="430"/>
    <cellStyle name="项目支出预算表（其他运转类.特定目标类项目）05-1 __b-7-0" xfId="431"/>
    <cellStyle name="项目支出预算表（其他运转类.特定目标类项目）05-1 __b-8-0" xfId="432"/>
    <cellStyle name="项目支出预算表（其他运转类.特定目标类项目）05-1 __b-9-0" xfId="433"/>
    <cellStyle name="项目支出预算表（其他运转类.特定目标类项目）05-1 __b-11-0" xfId="434"/>
    <cellStyle name="项目支出预算表（其他运转类.特定目标类项目）05-1 __b-12-0" xfId="435"/>
    <cellStyle name="项目支出预算表（其他运转类.特定目标类项目）05-1 __b-14-0" xfId="436"/>
    <cellStyle name="项目支出预算表（其他运转类.特定目标类项目）05-1 __b-15-0" xfId="437"/>
    <cellStyle name="项目支出预算表（其他运转类.特定目标类项目）05-1 __b-20-0" xfId="438"/>
    <cellStyle name="项目支出预算表（其他运转类.特定目标类项目）05-1 __b-16-0" xfId="439"/>
    <cellStyle name="项目支出预算表（其他运转类.特定目标类项目）05-1 __b-21-0" xfId="440"/>
    <cellStyle name="项目支出预算表（其他运转类.特定目标类项目）05-1 __b-17-0" xfId="441"/>
    <cellStyle name="项目支出预算表（其他运转类.特定目标类项目）05-1 __b-22-0" xfId="442"/>
    <cellStyle name="项目支出预算表（其他运转类.特定目标类项目）05-1 __b-18-0" xfId="443"/>
    <cellStyle name="项目支出预算表（其他运转类.特定目标类项目）05-1 __b-23-0" xfId="444"/>
    <cellStyle name="政府购买服务预算表09 __b-10-0" xfId="445"/>
    <cellStyle name="项目支出预算表（其他运转类.特定目标类项目）05-1 __b-19-0" xfId="446"/>
    <cellStyle name="项目支出预算表（其他运转类.特定目标类项目）05-1 __b-24-0" xfId="447"/>
    <cellStyle name="政府购买服务预算表09 __b-11-0" xfId="448"/>
    <cellStyle name="项目支出预算表（其他运转类.特定目标类项目）05-1 __b-25-0" xfId="449"/>
    <cellStyle name="项目支出预算表（其他运转类.特定目标类项目）05-1 __b-30-0" xfId="450"/>
    <cellStyle name="政府购买服务预算表09 __b-12-0" xfId="451"/>
    <cellStyle name="项目支出预算表（其他运转类.特定目标类项目）05-1 __b-26-0" xfId="452"/>
    <cellStyle name="项目支出预算表（其他运转类.特定目标类项目）05-1 __b-31-0" xfId="453"/>
    <cellStyle name="政府购买服务预算表09 __b-13-0" xfId="454"/>
    <cellStyle name="项目支出预算表（其他运转类.特定目标类项目）05-1 __b-27-0" xfId="455"/>
    <cellStyle name="项目支出预算表（其他运转类.特定目标类项目）05-1 __b-32-0" xfId="456"/>
    <cellStyle name="政府购买服务预算表09 __b-14-0" xfId="457"/>
    <cellStyle name="项目支出预算表（其他运转类.特定目标类项目）05-1 __b-29-0" xfId="458"/>
    <cellStyle name="项目支出预算表（其他运转类.特定目标类项目）05-1 __b-34-0" xfId="459"/>
    <cellStyle name="政府购买服务预算表09 __b-16-0" xfId="460"/>
    <cellStyle name="政府购买服务预算表09 __b-21-0" xfId="461"/>
    <cellStyle name="项目支出预算表（其他运转类.特定目标类项目）05-1 __b-36-0" xfId="462"/>
    <cellStyle name="项目支出预算表（其他运转类.特定目标类项目）05-1 __b-41-0" xfId="463"/>
    <cellStyle name="政府购买服务预算表09 __b-23-0" xfId="464"/>
    <cellStyle name="政府购买服务预算表09 __b-18-0" xfId="465"/>
    <cellStyle name="项目支出预算表（其他运转类.特定目标类项目）05-1 __b-37-0" xfId="466"/>
    <cellStyle name="项目支出预算表（其他运转类.特定目标类项目）05-1 __b-42-0" xfId="467"/>
    <cellStyle name="政府购买服务预算表09 __b-24-0" xfId="468"/>
    <cellStyle name="政府购买服务预算表09 __b-19-0" xfId="469"/>
    <cellStyle name="项目支出预算表（其他运转类.特定目标类项目）05-1 __b-38-0" xfId="470"/>
    <cellStyle name="项目支出预算表（其他运转类.特定目标类项目）05-1 __b-43-0" xfId="471"/>
    <cellStyle name="项目支出预算表（其他运转类.特定目标类项目）05-1 __b-39-0" xfId="472"/>
    <cellStyle name="项目支出绩效目标表（本级下达）05-2 __b-1-0" xfId="473"/>
    <cellStyle name="项目支出绩效目标表（本级下达）05-2 __b-2-0" xfId="474"/>
    <cellStyle name="项目支出绩效目标表（本级下达）05-2 __b-3-0" xfId="475"/>
    <cellStyle name="项目支出绩效目标表（本级下达）05-2 __b-4-0" xfId="476"/>
    <cellStyle name="项目支出绩效目标表（本级下达）05-2 __b-5-0" xfId="477"/>
    <cellStyle name="项目支出绩效目标表（本级下达）05-2 __b-6-0" xfId="478"/>
    <cellStyle name="项目支出绩效目标表（本级下达）05-2 __b-7-0" xfId="479"/>
    <cellStyle name="项目支出绩效目标表（本级下达）05-2 __b-8-0" xfId="480"/>
    <cellStyle name="项目支出绩效目标表（本级下达）05-2 __b-10-0" xfId="481"/>
    <cellStyle name="项目支出绩效目标表（本级下达）05-2 __b-11-0" xfId="482"/>
    <cellStyle name="项目支出绩效目标表（本级下达）05-2 __b-12-0" xfId="483"/>
    <cellStyle name="项目支出绩效目标表（本级下达）05-2 __b-14-0" xfId="484"/>
    <cellStyle name="项目支出绩效目标表（本级下达）05-2 __b-15-0" xfId="485"/>
    <cellStyle name="项目支出绩效目标表（本级下达）05-2 __b-16-0" xfId="486"/>
    <cellStyle name="项目支出绩效目标表（本级下达）05-2 __b-17-0" xfId="487"/>
    <cellStyle name="项目支出绩效目标表（本级下达）05-2 __b-18-0" xfId="488"/>
    <cellStyle name="项目支出绩效目标表（另文下达）05-3 __b-1-0" xfId="489"/>
    <cellStyle name="项目支出绩效目标表（另文下达）05-3 __b-2-0" xfId="490"/>
    <cellStyle name="项目支出绩效目标表（另文下达）05-3 __b-3-0" xfId="491"/>
    <cellStyle name="项目支出绩效目标表（另文下达）05-3 __b-4-0" xfId="492"/>
    <cellStyle name="项目支出绩效目标表（另文下达）05-3 __b-5-0" xfId="493"/>
    <cellStyle name="项目支出绩效目标表（另文下达）05-3 __b-6-0" xfId="494"/>
    <cellStyle name="项目支出绩效目标表（另文下达）05-3 __b-7-0" xfId="495"/>
    <cellStyle name="项目支出绩效目标表（另文下达）05-3 __b-8-0" xfId="496"/>
    <cellStyle name="项目支出绩效目标表（另文下达）05-3 __b-9-0" xfId="497"/>
    <cellStyle name="项目支出绩效目标表（另文下达）05-3 __b-10-0" xfId="498"/>
    <cellStyle name="政府性基金预算支出预算表06 __b-18-0" xfId="499"/>
    <cellStyle name="政府性基金预算支出预算表06 __b-23-0" xfId="500"/>
    <cellStyle name="项目支出绩效目标表（另文下达）05-3 __b-11-0" xfId="501"/>
    <cellStyle name="政府性基金预算支出预算表06 __b-19-0" xfId="502"/>
    <cellStyle name="政府性基金预算支出预算表06 __b-24-0" xfId="503"/>
    <cellStyle name="项目支出绩效目标表（另文下达）05-3 __b-13-0" xfId="504"/>
    <cellStyle name="政府性基金预算支出预算表06 __b-26-0" xfId="505"/>
    <cellStyle name="项目支出绩效目标表（另文下达）05-3 __b-15-0" xfId="506"/>
    <cellStyle name="政府性基金预算支出预算表06 __b-28-0" xfId="507"/>
    <cellStyle name="项目支出绩效目标表（另文下达）05-3 __b-16-0" xfId="508"/>
    <cellStyle name="政府性基金预算支出预算表06 __b-29-0" xfId="509"/>
    <cellStyle name="政府性基金预算支出预算表06 __b-1-0" xfId="510"/>
    <cellStyle name="政府性基金预算支出预算表06 __b-2-0" xfId="511"/>
    <cellStyle name="政府性基金预算支出预算表06 __b-3-0" xfId="512"/>
    <cellStyle name="政府性基金预算支出预算表06 __b-4-0" xfId="513"/>
    <cellStyle name="政府性基金预算支出预算表06 __b-5-0" xfId="514"/>
    <cellStyle name="政府性基金预算支出预算表06 __b-6-0" xfId="515"/>
    <cellStyle name="政府性基金预算支出预算表06 __b-7-0" xfId="516"/>
    <cellStyle name="政府性基金预算支出预算表06 __b-8-0" xfId="517"/>
    <cellStyle name="政府性基金预算支出预算表06 __b-9-0" xfId="518"/>
    <cellStyle name="政府性基金预算支出预算表06 __b-12-0" xfId="519"/>
    <cellStyle name="国有资本经营预算支出表07 __b-26-0" xfId="520"/>
    <cellStyle name="政府性基金预算支出预算表06 __b-13-0" xfId="521"/>
    <cellStyle name="国有资本经营预算支出表07 __b-27-0" xfId="522"/>
    <cellStyle name="政府性基金预算支出预算表06 __b-14-0" xfId="523"/>
    <cellStyle name="国有资本经营预算支出表07 __b-28-0" xfId="524"/>
    <cellStyle name="政府性基金预算支出预算表06 __b-21-0" xfId="525"/>
    <cellStyle name="政府性基金预算支出预算表06 __b-16-0" xfId="526"/>
    <cellStyle name="国有资本经营预算支出表07 __b-13-0" xfId="527"/>
    <cellStyle name="新增资产配置表11 __b-12-0" xfId="528"/>
    <cellStyle name="国有资本经营预算支出表07 __b-14-0" xfId="529"/>
    <cellStyle name="新增资产配置表11 __b-13-0" xfId="530"/>
    <cellStyle name="国有资本经营预算支出表07 __b-20-0" xfId="531"/>
    <cellStyle name="国有资本经营预算支出表07 __b-15-0" xfId="532"/>
    <cellStyle name="新增资产配置表11 __b-14-0" xfId="533"/>
    <cellStyle name="国有资本经营预算支出表07 __b-21-0" xfId="534"/>
    <cellStyle name="国有资本经营预算支出表07 __b-16-0" xfId="535"/>
    <cellStyle name="新增资产配置表11 __b-15-0" xfId="536"/>
    <cellStyle name="新增资产配置表11 __b-20-0" xfId="537"/>
    <cellStyle name="国有资本经营预算支出表07 __b-22-0" xfId="538"/>
    <cellStyle name="国有资本经营预算支出表07 __b-17-0" xfId="539"/>
    <cellStyle name="新增资产配置表11 __b-16-0" xfId="540"/>
    <cellStyle name="国有资本经营预算支出表07 __b-23-0" xfId="541"/>
    <cellStyle name="国有资本经营预算支出表07 __b-18-0" xfId="542"/>
    <cellStyle name="新增资产配置表11 __b-17-0" xfId="543"/>
    <cellStyle name="部门政府采购预算表08 __b-10-0" xfId="544"/>
    <cellStyle name="市对下转移支付预算表10-1 __b-1-0" xfId="545"/>
    <cellStyle name="部门政府采购预算表08 __b-11-0" xfId="546"/>
    <cellStyle name="市对下转移支付预算表10-1 __b-2-0" xfId="547"/>
    <cellStyle name="部门政府采购预算表08 __b-12-0" xfId="548"/>
    <cellStyle name="市对下转移支付预算表10-1 __b-3-0" xfId="549"/>
    <cellStyle name="部门政府采购预算表08 __b-13-0" xfId="550"/>
    <cellStyle name="市对下转移支付预算表10-1 __b-4-0" xfId="551"/>
    <cellStyle name="部门政府采购预算表08 __b-14-0" xfId="552"/>
    <cellStyle name="市对下转移支付预算表10-1 __b-5-0" xfId="553"/>
    <cellStyle name="部门政府采购预算表08 __b-20-0" xfId="554"/>
    <cellStyle name="部门政府采购预算表08 __b-15-0" xfId="555"/>
    <cellStyle name="市对下转移支付预算表10-1 __b-6-0" xfId="556"/>
    <cellStyle name="部门政府采购预算表08 __b-22-0" xfId="557"/>
    <cellStyle name="部门政府采购预算表08 __b-17-0" xfId="558"/>
    <cellStyle name="市对下转移支付预算表10-1 __b-8-0" xfId="559"/>
    <cellStyle name="部门政府采购预算表08 __b-23-0" xfId="560"/>
    <cellStyle name="部门政府采购预算表08 __b-18-0" xfId="561"/>
    <cellStyle name="市对下转移支付预算表10-1 __b-9-0" xfId="562"/>
    <cellStyle name="部门政府采购预算表08 __b-24-0" xfId="563"/>
    <cellStyle name="部门政府采购预算表08 __b-19-0" xfId="564"/>
    <cellStyle name="部门政府采购预算表08 __b-30-0" xfId="565"/>
    <cellStyle name="部门政府采购预算表08 __b-25-0" xfId="566"/>
    <cellStyle name="部门政府采购预算表08 __b-31-0" xfId="567"/>
    <cellStyle name="部门政府采购预算表08 __b-26-0" xfId="568"/>
    <cellStyle name="部门政府采购预算表08 __b-32-0" xfId="569"/>
    <cellStyle name="部门政府采购预算表08 __b-27-0" xfId="570"/>
    <cellStyle name="部门政府采购预算表08 __b-33-0" xfId="571"/>
    <cellStyle name="部门政府采购预算表08 __b-28-0" xfId="572"/>
    <cellStyle name="部门政府采购预算表08 __b-34-0" xfId="573"/>
    <cellStyle name="部门政府采购预算表08 __b-29-0" xfId="574"/>
    <cellStyle name="部门政府采购预算表08 __b-35-0" xfId="575"/>
    <cellStyle name="部门政府采购预算表08 __b-36-0" xfId="576"/>
    <cellStyle name="部门政府采购预算表08 __b-37-0" xfId="577"/>
    <cellStyle name="部门政府采购预算表08 __b-38-0" xfId="578"/>
    <cellStyle name="部门项目中期规划预算表13 __b-10-0" xfId="579"/>
    <cellStyle name="政府购买服务预算表09 __b-1-0" xfId="580"/>
    <cellStyle name="政府购买服务预算表09 __b-2-0" xfId="581"/>
    <cellStyle name="政府购买服务预算表09 __b-3-0" xfId="582"/>
    <cellStyle name="政府购买服务预算表09 __b-4-0" xfId="583"/>
    <cellStyle name="政府购买服务预算表09 __b-6-0" xfId="584"/>
    <cellStyle name="政府购买服务预算表09 __b-7-0" xfId="585"/>
    <cellStyle name="政府购买服务预算表09 __b-8-0" xfId="586"/>
    <cellStyle name="政府购买服务预算表09 __b-25-0" xfId="587"/>
    <cellStyle name="政府购买服务预算表09 __b-30-0" xfId="588"/>
    <cellStyle name="政府购买服务预算表09 __b-26-0" xfId="589"/>
    <cellStyle name="政府购买服务预算表09 __b-31-0" xfId="590"/>
    <cellStyle name="政府购买服务预算表09 __b-27-0" xfId="591"/>
    <cellStyle name="政府购买服务预算表09 __b-32-0" xfId="592"/>
    <cellStyle name="市对下转移支付绩效目标表10-2 __b-1-0" xfId="593"/>
    <cellStyle name="政府购买服务预算表09 __b-28-0" xfId="594"/>
    <cellStyle name="政府购买服务预算表09 __b-33-0" xfId="595"/>
    <cellStyle name="市对下转移支付绩效目标表10-2 __b-2-0" xfId="596"/>
    <cellStyle name="政府购买服务预算表09 __b-29-0" xfId="597"/>
    <cellStyle name="政府购买服务预算表09 __b-34-0" xfId="598"/>
    <cellStyle name="市对下转移支付绩效目标表10-2 __b-3-0" xfId="599"/>
    <cellStyle name="政府购买服务预算表09 __b-35-0" xfId="600"/>
    <cellStyle name="政府购买服务预算表09 __b-40-0" xfId="601"/>
    <cellStyle name="市对下转移支付绩效目标表10-2 __b-4-0" xfId="602"/>
    <cellStyle name="政府购买服务预算表09 __b-36-0" xfId="603"/>
    <cellStyle name="政府购买服务预算表09 __b-41-0" xfId="604"/>
    <cellStyle name="市对下转移支付绩效目标表10-2 __b-5-0" xfId="605"/>
    <cellStyle name="政府购买服务预算表09 __b-37-0" xfId="606"/>
    <cellStyle name="政府购买服务预算表09 __b-42-0" xfId="607"/>
    <cellStyle name="市对下转移支付绩效目标表10-2 __b-6-0" xfId="608"/>
    <cellStyle name="政府购买服务预算表09 __b-38-0" xfId="609"/>
    <cellStyle name="政府购买服务预算表09 __b-43-0" xfId="610"/>
    <cellStyle name="市对下转移支付绩效目标表10-2 __b-7-0" xfId="611"/>
    <cellStyle name="政府购买服务预算表09 __b-39-0" xfId="612"/>
    <cellStyle name="政府购买服务预算表09 __b-44-0" xfId="613"/>
    <cellStyle name="市对下转移支付绩效目标表10-2 __b-8-0" xfId="614"/>
    <cellStyle name="政府购买服务预算表09 __b-45-0" xfId="615"/>
    <cellStyle name="市对下转移支付绩效目标表10-2 __b-9-0" xfId="616"/>
    <cellStyle name="市对下转移支付预算表10-1 __b-11-0" xfId="617"/>
    <cellStyle name="市对下转移支付预算表10-1 __b-12-0" xfId="618"/>
    <cellStyle name="市对下转移支付预算表10-1 __b-13-0" xfId="619"/>
    <cellStyle name="市对下转移支付预算表10-1 __b-14-0" xfId="620"/>
    <cellStyle name="市对下转移支付预算表10-1 __b-15-0" xfId="621"/>
    <cellStyle name="市对下转移支付预算表10-1 __b-20-0" xfId="622"/>
    <cellStyle name="市对下转移支付预算表10-1 __b-16-0" xfId="623"/>
    <cellStyle name="市对下转移支付预算表10-1 __b-21-0" xfId="624"/>
    <cellStyle name="市对下转移支付预算表10-1 __b-18-0" xfId="625"/>
    <cellStyle name="市对下转移支付预算表10-1 __b-23-0" xfId="626"/>
    <cellStyle name="市对下转移支付预算表10-1 __b-19-0" xfId="627"/>
    <cellStyle name="市对下转移支付预算表10-1 __b-24-0" xfId="628"/>
    <cellStyle name="市对下转移支付预算表10-1 __b-25-0" xfId="629"/>
    <cellStyle name="市对下转移支付预算表10-1 __b-30-0" xfId="630"/>
    <cellStyle name="市对下转移支付预算表10-1 __b-27-0" xfId="631"/>
    <cellStyle name="市对下转移支付预算表10-1 __b-28-0" xfId="632"/>
    <cellStyle name="市对下转移支付预算表10-1 __b-29-0" xfId="633"/>
    <cellStyle name="市对下转移支付绩效目标表10-2 __b-10-0" xfId="634"/>
    <cellStyle name="市对下转移支付绩效目标表10-2 __b-11-0" xfId="635"/>
    <cellStyle name="市对下转移支付绩效目标表10-2 __b-12-0" xfId="636"/>
    <cellStyle name="市对下转移支付绩效目标表10-2 __b-13-0" xfId="637"/>
    <cellStyle name="市对下转移支付绩效目标表10-2 __b-14-0" xfId="638"/>
    <cellStyle name="市对下转移支付绩效目标表10-2 __b-15-0" xfId="639"/>
    <cellStyle name="市对下转移支付绩效目标表10-2 __b-16-0" xfId="640"/>
    <cellStyle name="市对下转移支付绩效目标表10-2 __b-17-0" xfId="641"/>
    <cellStyle name="市对下转移支付绩效目标表10-2 __b-18-0" xfId="642"/>
    <cellStyle name="市对下转移支付绩效目标表10-2 __b-19-0" xfId="643"/>
    <cellStyle name="新增资产配置表11 __b-3-0" xfId="644"/>
    <cellStyle name="新增资产配置表11 __b-4-0" xfId="645"/>
    <cellStyle name="新增资产配置表11 __b-5-0" xfId="646"/>
    <cellStyle name="新增资产配置表11 __b-6-0" xfId="647"/>
    <cellStyle name="新增资产配置表11 __b-7-0" xfId="648"/>
    <cellStyle name="新增资产配置表11 __b-8-0" xfId="649"/>
    <cellStyle name="上级补助项目支出预算表12 __b-1-0" xfId="650"/>
    <cellStyle name="上级补助项目支出预算表12 __b-2-0" xfId="651"/>
    <cellStyle name="上级补助项目支出预算表12 __b-3-0" xfId="652"/>
    <cellStyle name="上级补助项目支出预算表12 __b-5-0" xfId="653"/>
    <cellStyle name="上级补助项目支出预算表12 __b-6-0" xfId="654"/>
    <cellStyle name="上级补助项目支出预算表12 __b-7-0" xfId="655"/>
    <cellStyle name="上级补助项目支出预算表12 __b-8-0" xfId="656"/>
    <cellStyle name="上级补助项目支出预算表12 __b-9-0" xfId="657"/>
    <cellStyle name="上级补助项目支出预算表12 __b-11-0" xfId="658"/>
    <cellStyle name="上级补助项目支出预算表12 __b-12-0" xfId="659"/>
    <cellStyle name="上级补助项目支出预算表12 __b-13-0" xfId="660"/>
    <cellStyle name="部门项目中期规划预算表13 __b-11-0" xfId="661"/>
    <cellStyle name="部门项目中期规划预算表13 __b-12-0" xfId="662"/>
    <cellStyle name="部门项目中期规划预算表13 __b-13-0" xfId="663"/>
    <cellStyle name="部门项目中期规划预算表13 __b-14-0" xfId="664"/>
    <cellStyle name="部门项目中期规划预算表13 __b-15-0" xfId="665"/>
    <cellStyle name="部门项目中期规划预算表13 __b-20-0" xfId="666"/>
    <cellStyle name="部门项目中期规划预算表13 __b-16-0" xfId="667"/>
    <cellStyle name="部门项目中期规划预算表13 __b-21-0" xfId="668"/>
    <cellStyle name="部门项目中期规划预算表13 __b-17-0" xfId="669"/>
    <cellStyle name="部门项目中期规划预算表13 __b-22-0" xfId="670"/>
    <cellStyle name="部门项目中期规划预算表13 __b-18-0" xfId="671"/>
    <cellStyle name="部门项目中期规划预算表13 __b-23-0" xfId="672"/>
    <cellStyle name="部门项目中期规划预算表13 __b-19-0" xfId="673"/>
    <cellStyle name="部门项目中期规划预算表13 __b-24-0" xfId="674"/>
    <cellStyle name="部门项目中期规划预算表13 __b-26-0" xfId="675"/>
    <cellStyle name="部门项目中期规划预算表13 __b-27-0" xfId="676"/>
    <cellStyle name="部门项目中期规划预算表13 __b-28-0" xfId="677"/>
    <cellStyle name="部门项目中期规划预算表13 __b-29-0" xfId="6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38"/>
  <sheetViews>
    <sheetView zoomScaleSheetLayoutView="100" workbookViewId="0" topLeftCell="A1">
      <selection activeCell="D11" sqref="D11:D26"/>
    </sheetView>
  </sheetViews>
  <sheetFormatPr defaultColWidth="6.28125" defaultRowHeight="14.25" customHeight="1"/>
  <cols>
    <col min="1" max="1" width="30.7109375" style="0" customWidth="1"/>
    <col min="2" max="2" width="33.57421875" style="0" customWidth="1"/>
    <col min="3" max="3" width="30.8515625" style="0" customWidth="1"/>
    <col min="4" max="4" width="33.28125" style="0" customWidth="1"/>
  </cols>
  <sheetData>
    <row r="1" ht="13.5" customHeight="1">
      <c r="D1" s="108" t="s">
        <v>0</v>
      </c>
    </row>
    <row r="2" spans="1:4" ht="36" customHeight="1">
      <c r="A2" s="127" t="s">
        <v>1</v>
      </c>
      <c r="B2" s="272"/>
      <c r="C2" s="272"/>
      <c r="D2" s="272"/>
    </row>
    <row r="3" spans="1:4" ht="21" customHeight="1">
      <c r="A3" s="273" t="str">
        <f>"单位名称："&amp;"师宗县葵山镇中心学校"</f>
        <v>单位名称：师宗县葵山镇中心学校</v>
      </c>
      <c r="B3" s="274"/>
      <c r="C3" s="274"/>
      <c r="D3" s="108" t="str">
        <f>"单位："&amp;"万元"</f>
        <v>单位：万元</v>
      </c>
    </row>
    <row r="4" spans="1:4" ht="19.5" customHeight="1">
      <c r="A4" s="275" t="s">
        <v>2</v>
      </c>
      <c r="B4" s="276"/>
      <c r="C4" s="275" t="s">
        <v>3</v>
      </c>
      <c r="D4" s="276"/>
    </row>
    <row r="5" spans="1:4" ht="19.5" customHeight="1">
      <c r="A5" s="277" t="s">
        <v>4</v>
      </c>
      <c r="B5" s="277" t="s">
        <v>5</v>
      </c>
      <c r="C5" s="277" t="s">
        <v>6</v>
      </c>
      <c r="D5" s="277" t="s">
        <v>5</v>
      </c>
    </row>
    <row r="6" spans="1:4" ht="19.5" customHeight="1">
      <c r="A6" s="278"/>
      <c r="B6" s="278"/>
      <c r="C6" s="278"/>
      <c r="D6" s="278"/>
    </row>
    <row r="7" spans="1:4" ht="20.25" customHeight="1">
      <c r="A7" s="13" t="s">
        <v>7</v>
      </c>
      <c r="B7" s="15">
        <v>3228.06</v>
      </c>
      <c r="C7" s="279" t="str">
        <f>"一"&amp;"、"&amp;"一般公共服务支出"</f>
        <v>一、一般公共服务支出</v>
      </c>
      <c r="D7" s="15"/>
    </row>
    <row r="8" spans="1:4" ht="20.25" customHeight="1">
      <c r="A8" s="13" t="s">
        <v>8</v>
      </c>
      <c r="B8" s="15"/>
      <c r="C8" s="279" t="str">
        <f>"二"&amp;"、"&amp;"外交支出"</f>
        <v>二、外交支出</v>
      </c>
      <c r="D8" s="15"/>
    </row>
    <row r="9" spans="1:4" ht="20.25" customHeight="1">
      <c r="A9" s="13" t="s">
        <v>9</v>
      </c>
      <c r="B9" s="15"/>
      <c r="C9" s="279" t="str">
        <f>"三"&amp;"、"&amp;"国防支出"</f>
        <v>三、国防支出</v>
      </c>
      <c r="D9" s="15"/>
    </row>
    <row r="10" spans="1:4" ht="20.25" customHeight="1">
      <c r="A10" s="13" t="s">
        <v>10</v>
      </c>
      <c r="B10" s="15"/>
      <c r="C10" s="279" t="str">
        <f>"四"&amp;"、"&amp;"公共安全支出"</f>
        <v>四、公共安全支出</v>
      </c>
      <c r="D10" s="15"/>
    </row>
    <row r="11" spans="1:4" ht="20.25" customHeight="1">
      <c r="A11" s="13" t="s">
        <v>11</v>
      </c>
      <c r="B11" s="15"/>
      <c r="C11" s="279" t="str">
        <f>"五"&amp;"、"&amp;"教育支出"</f>
        <v>五、教育支出</v>
      </c>
      <c r="D11" s="15">
        <v>2301.09</v>
      </c>
    </row>
    <row r="12" spans="1:4" ht="20.25" customHeight="1">
      <c r="A12" s="13" t="s">
        <v>12</v>
      </c>
      <c r="B12" s="15"/>
      <c r="C12" s="279" t="str">
        <f>"六"&amp;"、"&amp;"科学技术支出"</f>
        <v>六、科学技术支出</v>
      </c>
      <c r="D12" s="15"/>
    </row>
    <row r="13" spans="1:4" ht="20.25" customHeight="1">
      <c r="A13" s="13" t="s">
        <v>13</v>
      </c>
      <c r="B13" s="15"/>
      <c r="C13" s="279" t="str">
        <f>"七"&amp;"、"&amp;"文化旅游体育与传媒支出"</f>
        <v>七、文化旅游体育与传媒支出</v>
      </c>
      <c r="D13" s="15"/>
    </row>
    <row r="14" spans="1:4" ht="20.25" customHeight="1">
      <c r="A14" s="13" t="s">
        <v>14</v>
      </c>
      <c r="B14" s="15"/>
      <c r="C14" s="279" t="str">
        <f>"八"&amp;"、"&amp;"社会保障和就业支出"</f>
        <v>八、社会保障和就业支出</v>
      </c>
      <c r="D14" s="15">
        <v>543.494584</v>
      </c>
    </row>
    <row r="15" spans="1:4" ht="20.25" customHeight="1">
      <c r="A15" s="13" t="s">
        <v>15</v>
      </c>
      <c r="B15" s="15"/>
      <c r="C15" s="279" t="str">
        <f>"九"&amp;"、"&amp;"社会保险基金支出"</f>
        <v>九、社会保险基金支出</v>
      </c>
      <c r="D15" s="15"/>
    </row>
    <row r="16" spans="1:4" ht="20.25" customHeight="1">
      <c r="A16" s="13" t="s">
        <v>16</v>
      </c>
      <c r="B16" s="15"/>
      <c r="C16" s="279" t="str">
        <f>"十"&amp;"、"&amp;"卫生健康支出"</f>
        <v>十、卫生健康支出</v>
      </c>
      <c r="D16" s="15">
        <v>151.86072</v>
      </c>
    </row>
    <row r="17" spans="1:4" ht="20.25" customHeight="1">
      <c r="A17" s="13"/>
      <c r="B17" s="33"/>
      <c r="C17" s="279" t="str">
        <f>"十一"&amp;"、"&amp;"节能环保支出"</f>
        <v>十一、节能环保支出</v>
      </c>
      <c r="D17" s="15"/>
    </row>
    <row r="18" spans="1:4" ht="20.25" customHeight="1">
      <c r="A18" s="13"/>
      <c r="B18" s="50"/>
      <c r="C18" s="279" t="str">
        <f>"十二"&amp;"、"&amp;"城乡社区支出"</f>
        <v>十二、城乡社区支出</v>
      </c>
      <c r="D18" s="15"/>
    </row>
    <row r="19" spans="1:4" ht="20.25" customHeight="1">
      <c r="A19" s="13"/>
      <c r="B19" s="50"/>
      <c r="C19" s="279" t="str">
        <f>"十三"&amp;"、"&amp;"农林水支出"</f>
        <v>十三、农林水支出</v>
      </c>
      <c r="D19" s="15"/>
    </row>
    <row r="20" spans="1:4" ht="20.25" customHeight="1">
      <c r="A20" s="13"/>
      <c r="B20" s="50"/>
      <c r="C20" s="279" t="str">
        <f>"十四"&amp;"、"&amp;"交通运输支出"</f>
        <v>十四、交通运输支出</v>
      </c>
      <c r="D20" s="15"/>
    </row>
    <row r="21" spans="1:4" ht="20.25" customHeight="1">
      <c r="A21" s="13"/>
      <c r="B21" s="13"/>
      <c r="C21" s="279" t="str">
        <f>"十五"&amp;"、"&amp;"资源勘探工业信息等支出"</f>
        <v>十五、资源勘探工业信息等支出</v>
      </c>
      <c r="D21" s="15"/>
    </row>
    <row r="22" spans="1:4" ht="20.25" customHeight="1">
      <c r="A22" s="13"/>
      <c r="B22" s="13"/>
      <c r="C22" s="279" t="str">
        <f>"十六"&amp;"、"&amp;"商业服务业等支出"</f>
        <v>十六、商业服务业等支出</v>
      </c>
      <c r="D22" s="15"/>
    </row>
    <row r="23" spans="1:4" ht="20.25" customHeight="1">
      <c r="A23" s="13"/>
      <c r="B23" s="13"/>
      <c r="C23" s="279" t="str">
        <f>"十七"&amp;"、"&amp;"金融支出"</f>
        <v>十七、金融支出</v>
      </c>
      <c r="D23" s="15"/>
    </row>
    <row r="24" spans="1:4" ht="20.25" customHeight="1">
      <c r="A24" s="13"/>
      <c r="B24" s="13"/>
      <c r="C24" s="279" t="str">
        <f>"十八"&amp;"、"&amp;"援助其他地区支出"</f>
        <v>十八、援助其他地区支出</v>
      </c>
      <c r="D24" s="15"/>
    </row>
    <row r="25" spans="1:4" ht="20.25" customHeight="1">
      <c r="A25" s="13"/>
      <c r="B25" s="13"/>
      <c r="C25" s="279" t="str">
        <f>"十九"&amp;"、"&amp;"自然资源海洋气象等支出"</f>
        <v>十九、自然资源海洋气象等支出</v>
      </c>
      <c r="D25" s="15"/>
    </row>
    <row r="26" spans="1:4" ht="20.25" customHeight="1">
      <c r="A26" s="13"/>
      <c r="B26" s="13"/>
      <c r="C26" s="279" t="str">
        <f>"二十"&amp;"、"&amp;"住房保障支出"</f>
        <v>二十、住房保障支出</v>
      </c>
      <c r="D26" s="15">
        <v>231.613632</v>
      </c>
    </row>
    <row r="27" spans="1:4" ht="20.25" customHeight="1">
      <c r="A27" s="13"/>
      <c r="B27" s="13"/>
      <c r="C27" s="279" t="str">
        <f>"二十一"&amp;"、"&amp;"粮油物资储备支出"</f>
        <v>二十一、粮油物资储备支出</v>
      </c>
      <c r="D27" s="15"/>
    </row>
    <row r="28" spans="1:4" ht="20.25" customHeight="1">
      <c r="A28" s="13"/>
      <c r="B28" s="13"/>
      <c r="C28" s="279" t="str">
        <f>"二十二"&amp;"、"&amp;"灾害防治及应急管理支出"</f>
        <v>二十二、灾害防治及应急管理支出</v>
      </c>
      <c r="D28" s="15"/>
    </row>
    <row r="29" spans="1:4" ht="20.25" customHeight="1">
      <c r="A29" s="13"/>
      <c r="B29" s="13"/>
      <c r="C29" s="279" t="str">
        <f>"二十三"&amp;"、"&amp;"预备费"</f>
        <v>二十三、预备费</v>
      </c>
      <c r="D29" s="15"/>
    </row>
    <row r="30" spans="1:4" ht="20.25" customHeight="1">
      <c r="A30" s="13"/>
      <c r="B30" s="13"/>
      <c r="C30" s="279" t="str">
        <f>"二十四"&amp;"、"&amp;"其他支出"</f>
        <v>二十四、其他支出</v>
      </c>
      <c r="D30" s="15"/>
    </row>
    <row r="31" spans="1:4" ht="20.25" customHeight="1">
      <c r="A31" s="13"/>
      <c r="B31" s="13"/>
      <c r="C31" s="279" t="str">
        <f>"二十五"&amp;"、"&amp;"转移性支出"</f>
        <v>二十五、转移性支出</v>
      </c>
      <c r="D31" s="15"/>
    </row>
    <row r="32" spans="1:4" ht="20.25" customHeight="1">
      <c r="A32" s="13"/>
      <c r="B32" s="13"/>
      <c r="C32" s="279" t="str">
        <f>"二十六"&amp;"、"&amp;"债务还本支出"</f>
        <v>二十六、债务还本支出</v>
      </c>
      <c r="D32" s="15"/>
    </row>
    <row r="33" spans="1:4" ht="20.25" customHeight="1">
      <c r="A33" s="13"/>
      <c r="B33" s="13"/>
      <c r="C33" s="279" t="str">
        <f>"二十七"&amp;"、"&amp;"债务付息支出"</f>
        <v>二十七、债务付息支出</v>
      </c>
      <c r="D33" s="15"/>
    </row>
    <row r="34" spans="1:4" ht="20.25" customHeight="1">
      <c r="A34" s="13"/>
      <c r="B34" s="13"/>
      <c r="C34" s="279" t="str">
        <f>"二十八"&amp;"、"&amp;"债务发行费用支出"</f>
        <v>二十八、债务发行费用支出</v>
      </c>
      <c r="D34" s="15"/>
    </row>
    <row r="35" spans="1:4" ht="20.25" customHeight="1">
      <c r="A35" s="13"/>
      <c r="B35" s="13"/>
      <c r="C35" s="279" t="str">
        <f>"二十九"&amp;"、"&amp;"抗疫特别国债安排的支出"</f>
        <v>二十九、抗疫特别国债安排的支出</v>
      </c>
      <c r="D35" s="15"/>
    </row>
    <row r="36" spans="1:4" ht="20.25" customHeight="1">
      <c r="A36" s="223" t="s">
        <v>17</v>
      </c>
      <c r="B36" s="33">
        <v>3228.06</v>
      </c>
      <c r="C36" s="223" t="s">
        <v>18</v>
      </c>
      <c r="D36" s="33">
        <v>3228.06</v>
      </c>
    </row>
    <row r="37" spans="1:4" ht="20.25" customHeight="1">
      <c r="A37" s="13" t="s">
        <v>19</v>
      </c>
      <c r="B37" s="33"/>
      <c r="C37" s="13" t="s">
        <v>20</v>
      </c>
      <c r="D37" s="33"/>
    </row>
    <row r="38" spans="1:4" ht="20.25" customHeight="1">
      <c r="A38" s="223" t="s">
        <v>21</v>
      </c>
      <c r="B38" s="33">
        <v>3228.06</v>
      </c>
      <c r="C38" s="223" t="s">
        <v>22</v>
      </c>
      <c r="D38" s="33">
        <v>3228.06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9"/>
  <sheetViews>
    <sheetView zoomScaleSheetLayoutView="100" workbookViewId="0" topLeftCell="A1">
      <selection activeCell="A3" sqref="A3"/>
    </sheetView>
  </sheetViews>
  <sheetFormatPr defaultColWidth="7.140625" defaultRowHeight="12" customHeight="1"/>
  <cols>
    <col min="1" max="1" width="23.28125" style="0" customWidth="1"/>
    <col min="2" max="2" width="22.57421875" style="0" customWidth="1"/>
    <col min="3" max="3" width="18.57421875" style="0" customWidth="1"/>
    <col min="4" max="4" width="16.00390625" style="0" customWidth="1"/>
    <col min="5" max="5" width="15.7109375" style="0" customWidth="1"/>
    <col min="6" max="6" width="15.421875" style="0" customWidth="1"/>
    <col min="7" max="7" width="7.7109375" style="0" customWidth="1"/>
    <col min="8" max="8" width="14.7109375" style="0" customWidth="1"/>
    <col min="9" max="9" width="9.7109375" style="0" customWidth="1"/>
    <col min="10" max="10" width="9.57421875" style="0" customWidth="1"/>
    <col min="11" max="11" width="12.28125" style="0" customWidth="1"/>
  </cols>
  <sheetData>
    <row r="1" ht="12" customHeight="1">
      <c r="K1" s="55" t="s">
        <v>245</v>
      </c>
    </row>
    <row r="2" spans="2:11" ht="28.5" customHeight="1">
      <c r="B2" s="51" t="s">
        <v>246</v>
      </c>
      <c r="C2" s="3"/>
      <c r="D2" s="3"/>
      <c r="E2" s="3"/>
      <c r="F2" s="3"/>
      <c r="G2" s="52"/>
      <c r="H2" s="3"/>
      <c r="I2" s="52"/>
      <c r="J2" s="52"/>
      <c r="K2" s="3"/>
    </row>
    <row r="3" spans="1:2" ht="17.25" customHeight="1">
      <c r="A3" t="str">
        <f>"单位名称："&amp;"师宗县葵山镇中心学校"</f>
        <v>单位名称：师宗县葵山镇中心学校</v>
      </c>
      <c r="B3" s="4"/>
    </row>
    <row r="4" spans="1:11" ht="44.25" customHeight="1">
      <c r="A4" s="137" t="s">
        <v>195</v>
      </c>
      <c r="B4" s="47" t="s">
        <v>247</v>
      </c>
      <c r="C4" s="47" t="s">
        <v>248</v>
      </c>
      <c r="D4" s="47" t="s">
        <v>249</v>
      </c>
      <c r="E4" s="47" t="s">
        <v>250</v>
      </c>
      <c r="F4" s="47" t="s">
        <v>251</v>
      </c>
      <c r="G4" s="53" t="s">
        <v>252</v>
      </c>
      <c r="H4" s="47" t="s">
        <v>253</v>
      </c>
      <c r="I4" s="53" t="s">
        <v>254</v>
      </c>
      <c r="J4" s="53" t="s">
        <v>255</v>
      </c>
      <c r="K4" s="47" t="s">
        <v>256</v>
      </c>
    </row>
    <row r="5" spans="1:11" ht="18.75" customHeight="1">
      <c r="A5" s="138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40">
        <v>7</v>
      </c>
      <c r="H5" s="139">
        <v>8</v>
      </c>
      <c r="I5" s="140">
        <v>9</v>
      </c>
      <c r="J5" s="140">
        <v>10</v>
      </c>
      <c r="K5" s="139">
        <v>11</v>
      </c>
    </row>
    <row r="6" spans="1:11" ht="21.75" customHeight="1">
      <c r="A6" s="14"/>
      <c r="B6" s="13" t="s">
        <v>42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9.5" customHeight="1">
      <c r="A7" s="141" t="s">
        <v>243</v>
      </c>
      <c r="B7" s="13" t="s">
        <v>241</v>
      </c>
      <c r="C7" s="13" t="s">
        <v>241</v>
      </c>
      <c r="D7" s="13" t="s">
        <v>257</v>
      </c>
      <c r="E7" s="13" t="s">
        <v>258</v>
      </c>
      <c r="F7" s="13" t="s">
        <v>259</v>
      </c>
      <c r="G7" s="13" t="s">
        <v>260</v>
      </c>
      <c r="H7" s="13" t="s">
        <v>261</v>
      </c>
      <c r="I7" s="13" t="s">
        <v>262</v>
      </c>
      <c r="J7" s="13" t="s">
        <v>263</v>
      </c>
      <c r="K7" s="13" t="s">
        <v>264</v>
      </c>
    </row>
    <row r="8" spans="1:11" ht="19.5" customHeight="1">
      <c r="A8" s="141" t="s">
        <v>243</v>
      </c>
      <c r="B8" s="13" t="s">
        <v>241</v>
      </c>
      <c r="C8" s="13" t="s">
        <v>241</v>
      </c>
      <c r="D8" s="13" t="s">
        <v>265</v>
      </c>
      <c r="E8" s="13" t="s">
        <v>266</v>
      </c>
      <c r="F8" s="13" t="s">
        <v>267</v>
      </c>
      <c r="G8" s="13" t="s">
        <v>268</v>
      </c>
      <c r="H8" s="13" t="s">
        <v>166</v>
      </c>
      <c r="I8" s="13" t="s">
        <v>262</v>
      </c>
      <c r="J8" s="13" t="s">
        <v>263</v>
      </c>
      <c r="K8" s="13" t="s">
        <v>269</v>
      </c>
    </row>
    <row r="9" spans="1:11" ht="19.5" customHeight="1">
      <c r="A9" s="141" t="s">
        <v>243</v>
      </c>
      <c r="B9" s="13" t="s">
        <v>241</v>
      </c>
      <c r="C9" s="13" t="s">
        <v>241</v>
      </c>
      <c r="D9" s="13" t="s">
        <v>270</v>
      </c>
      <c r="E9" s="13" t="s">
        <v>271</v>
      </c>
      <c r="F9" s="13" t="s">
        <v>272</v>
      </c>
      <c r="G9" s="13" t="s">
        <v>268</v>
      </c>
      <c r="H9" s="13" t="s">
        <v>166</v>
      </c>
      <c r="I9" s="13" t="s">
        <v>262</v>
      </c>
      <c r="J9" s="13" t="s">
        <v>263</v>
      </c>
      <c r="K9" s="13" t="s">
        <v>273</v>
      </c>
    </row>
  </sheetData>
  <sheetProtection/>
  <mergeCells count="4">
    <mergeCell ref="B2:K2"/>
    <mergeCell ref="A7:A9"/>
    <mergeCell ref="B7:B9"/>
    <mergeCell ref="C7:C9"/>
  </mergeCells>
  <printOptions/>
  <pageMargins left="0.75" right="0.75" top="1" bottom="1" header="0.5" footer="0.5"/>
  <pageSetup fitToHeight="0" fitToWidth="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7"/>
  <sheetViews>
    <sheetView zoomScaleSheetLayoutView="100" workbookViewId="0" topLeftCell="A1">
      <selection activeCell="A3" sqref="A3"/>
    </sheetView>
  </sheetViews>
  <sheetFormatPr defaultColWidth="7.140625" defaultRowHeight="12" customHeight="1"/>
  <cols>
    <col min="1" max="1" width="29.57421875" style="0" customWidth="1"/>
    <col min="2" max="2" width="17.7109375" style="0" customWidth="1"/>
    <col min="3" max="3" width="13.7109375" style="0" customWidth="1"/>
    <col min="4" max="7" width="18.28125" style="0" customWidth="1"/>
    <col min="8" max="8" width="17.00390625" style="0" customWidth="1"/>
    <col min="9" max="11" width="18.28125" style="0" customWidth="1"/>
  </cols>
  <sheetData>
    <row r="1" ht="17.25" customHeight="1">
      <c r="K1" s="68" t="s">
        <v>274</v>
      </c>
    </row>
    <row r="2" spans="2:11" ht="28.5" customHeight="1">
      <c r="B2" s="127" t="s">
        <v>275</v>
      </c>
      <c r="C2" s="20"/>
      <c r="D2" s="20"/>
      <c r="E2" s="20"/>
      <c r="F2" s="20"/>
      <c r="G2" s="76"/>
      <c r="H2" s="20"/>
      <c r="I2" s="76"/>
      <c r="J2" s="76"/>
      <c r="K2" s="20"/>
    </row>
    <row r="3" spans="1:2" ht="17.25" customHeight="1">
      <c r="A3" t="str">
        <f>"单位名称："&amp;"师宗县葵山镇中心学校"</f>
        <v>单位名称：师宗县葵山镇中心学校</v>
      </c>
      <c r="B3" s="128"/>
    </row>
    <row r="4" spans="1:11" ht="44.25" customHeight="1">
      <c r="A4" s="129" t="s">
        <v>195</v>
      </c>
      <c r="B4" s="47" t="s">
        <v>247</v>
      </c>
      <c r="C4" s="47" t="s">
        <v>248</v>
      </c>
      <c r="D4" s="47" t="s">
        <v>249</v>
      </c>
      <c r="E4" s="47" t="s">
        <v>250</v>
      </c>
      <c r="F4" s="47" t="s">
        <v>251</v>
      </c>
      <c r="G4" s="53" t="s">
        <v>252</v>
      </c>
      <c r="H4" s="47" t="s">
        <v>253</v>
      </c>
      <c r="I4" s="53" t="s">
        <v>254</v>
      </c>
      <c r="J4" s="53" t="s">
        <v>255</v>
      </c>
      <c r="K4" s="47" t="s">
        <v>256</v>
      </c>
    </row>
    <row r="5" spans="1:11" ht="14.25" customHeight="1">
      <c r="A5" s="130">
        <v>1</v>
      </c>
      <c r="B5" s="131">
        <v>2</v>
      </c>
      <c r="C5" s="132">
        <v>3</v>
      </c>
      <c r="D5" s="133">
        <v>4</v>
      </c>
      <c r="E5" s="133">
        <v>5</v>
      </c>
      <c r="F5" s="133">
        <v>6</v>
      </c>
      <c r="G5" s="133">
        <v>7</v>
      </c>
      <c r="H5" s="132">
        <v>8</v>
      </c>
      <c r="I5" s="133">
        <v>8</v>
      </c>
      <c r="J5" s="132">
        <v>10</v>
      </c>
      <c r="K5" s="132">
        <v>11</v>
      </c>
    </row>
    <row r="6" spans="1:11" ht="42" customHeight="1">
      <c r="A6" s="14"/>
      <c r="B6" s="13"/>
      <c r="C6" s="134"/>
      <c r="D6" s="134"/>
      <c r="E6" s="134"/>
      <c r="F6" s="135"/>
      <c r="G6" s="136"/>
      <c r="H6" s="135"/>
      <c r="I6" s="136"/>
      <c r="J6" s="136"/>
      <c r="K6" s="135"/>
    </row>
    <row r="7" spans="1:11" ht="51.75" customHeight="1">
      <c r="A7" s="130"/>
      <c r="B7" s="13"/>
      <c r="C7" s="13"/>
      <c r="D7" s="13"/>
      <c r="E7" s="13"/>
      <c r="F7" s="13"/>
      <c r="G7" s="13"/>
      <c r="H7" s="13"/>
      <c r="I7" s="13"/>
      <c r="J7" s="13"/>
      <c r="K7" s="32"/>
    </row>
  </sheetData>
  <sheetProtection/>
  <mergeCells count="1">
    <mergeCell ref="B2:K2"/>
  </mergeCells>
  <printOptions/>
  <pageMargins left="0.75" right="0.75" top="1" bottom="1" header="0.5" footer="0.5"/>
  <pageSetup fitToHeight="0" fitToWidth="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9"/>
  <sheetViews>
    <sheetView zoomScaleSheetLayoutView="100" workbookViewId="0" topLeftCell="A1">
      <selection activeCell="A1" sqref="A1"/>
    </sheetView>
  </sheetViews>
  <sheetFormatPr defaultColWidth="7.140625" defaultRowHeight="14.25" customHeight="1"/>
  <cols>
    <col min="1" max="1" width="20.8515625" style="0" customWidth="1"/>
    <col min="2" max="2" width="26.7109375" style="0" customWidth="1"/>
    <col min="3" max="3" width="23.7109375" style="0" customWidth="1"/>
    <col min="4" max="4" width="22.28125" style="0" customWidth="1"/>
    <col min="5" max="6" width="20.8515625" style="0" customWidth="1"/>
  </cols>
  <sheetData>
    <row r="1" spans="1:6" ht="12" customHeight="1">
      <c r="A1" s="105">
        <v>1</v>
      </c>
      <c r="B1" s="106">
        <v>0</v>
      </c>
      <c r="C1" s="105">
        <v>1</v>
      </c>
      <c r="D1" s="121"/>
      <c r="E1" s="121"/>
      <c r="F1" s="104" t="s">
        <v>276</v>
      </c>
    </row>
    <row r="2" spans="1:6" ht="26.25" customHeight="1">
      <c r="A2" s="109" t="s">
        <v>277</v>
      </c>
      <c r="B2" s="109" t="s">
        <v>277</v>
      </c>
      <c r="C2" s="110"/>
      <c r="D2" s="122"/>
      <c r="E2" s="122"/>
      <c r="F2" s="122"/>
    </row>
    <row r="3" spans="1:6" ht="13.5" customHeight="1">
      <c r="A3" s="4" t="str">
        <f>"单位名称："&amp;"师宗县葵山镇中心学校"</f>
        <v>单位名称：师宗县葵山镇中心学校</v>
      </c>
      <c r="B3" s="4" t="s">
        <v>278</v>
      </c>
      <c r="C3" s="105"/>
      <c r="D3" s="121"/>
      <c r="E3" s="121"/>
      <c r="F3" s="104" t="str">
        <f>"单位："&amp;"万元"</f>
        <v>单位：万元</v>
      </c>
    </row>
    <row r="4" spans="1:6" ht="19.5" customHeight="1">
      <c r="A4" s="66" t="s">
        <v>279</v>
      </c>
      <c r="B4" s="123" t="s">
        <v>45</v>
      </c>
      <c r="C4" s="66" t="s">
        <v>46</v>
      </c>
      <c r="D4" s="10" t="s">
        <v>280</v>
      </c>
      <c r="E4" s="10"/>
      <c r="F4" s="10"/>
    </row>
    <row r="5" spans="1:6" ht="18.75" customHeight="1">
      <c r="A5" s="66"/>
      <c r="B5" s="124"/>
      <c r="C5" s="66"/>
      <c r="D5" s="10" t="s">
        <v>28</v>
      </c>
      <c r="E5" s="10" t="s">
        <v>47</v>
      </c>
      <c r="F5" s="10" t="s">
        <v>48</v>
      </c>
    </row>
    <row r="6" spans="1:6" ht="23.25" customHeight="1">
      <c r="A6" s="53">
        <v>1</v>
      </c>
      <c r="B6" s="117" t="s">
        <v>106</v>
      </c>
      <c r="C6" s="53">
        <v>3</v>
      </c>
      <c r="D6" s="65">
        <v>4</v>
      </c>
      <c r="E6" s="65">
        <v>5</v>
      </c>
      <c r="F6" s="65">
        <v>6</v>
      </c>
    </row>
    <row r="7" spans="1:6" ht="23.25" customHeight="1">
      <c r="A7" s="13"/>
      <c r="B7" s="14"/>
      <c r="C7" s="14"/>
      <c r="D7" s="33"/>
      <c r="E7" s="33"/>
      <c r="F7" s="33"/>
    </row>
    <row r="8" spans="1:6" ht="24" customHeight="1">
      <c r="A8" s="14"/>
      <c r="B8" s="13"/>
      <c r="C8" s="13"/>
      <c r="D8" s="33"/>
      <c r="E8" s="33"/>
      <c r="F8" s="33"/>
    </row>
    <row r="9" spans="1:6" ht="18.75" customHeight="1">
      <c r="A9" s="125" t="s">
        <v>88</v>
      </c>
      <c r="B9" s="125" t="s">
        <v>88</v>
      </c>
      <c r="C9" s="126" t="s">
        <v>88</v>
      </c>
      <c r="D9" s="15"/>
      <c r="E9" s="15"/>
      <c r="F9" s="15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" right="0.75" top="1" bottom="1" header="0.5" footer="0.5"/>
  <pageSetup fitToHeight="0" fitToWidth="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9"/>
  <sheetViews>
    <sheetView zoomScaleSheetLayoutView="100" workbookViewId="0" topLeftCell="A1">
      <selection activeCell="A2" sqref="A2:F2"/>
    </sheetView>
  </sheetViews>
  <sheetFormatPr defaultColWidth="7.140625" defaultRowHeight="14.25" customHeight="1"/>
  <cols>
    <col min="1" max="1" width="18.28125" style="0" customWidth="1"/>
    <col min="2" max="2" width="23.7109375" style="0" customWidth="1"/>
    <col min="3" max="3" width="20.28125" style="0" customWidth="1"/>
    <col min="4" max="4" width="19.7109375" style="0" customWidth="1"/>
    <col min="5" max="6" width="18.28125" style="0" customWidth="1"/>
  </cols>
  <sheetData>
    <row r="1" spans="1:6" ht="12" customHeight="1">
      <c r="A1" s="105">
        <v>1</v>
      </c>
      <c r="B1" s="106">
        <v>0</v>
      </c>
      <c r="C1" s="105">
        <v>1</v>
      </c>
      <c r="D1" s="107"/>
      <c r="E1" s="107"/>
      <c r="F1" s="108" t="s">
        <v>281</v>
      </c>
    </row>
    <row r="2" spans="1:6" ht="26.25" customHeight="1">
      <c r="A2" s="109" t="s">
        <v>282</v>
      </c>
      <c r="B2" s="109" t="s">
        <v>277</v>
      </c>
      <c r="C2" s="110"/>
      <c r="D2" s="111"/>
      <c r="E2" s="111"/>
      <c r="F2" s="111"/>
    </row>
    <row r="3" spans="1:6" ht="13.5" customHeight="1">
      <c r="A3" s="4" t="str">
        <f>"单位名称："&amp;"师宗县葵山镇中心学校"</f>
        <v>单位名称：师宗县葵山镇中心学校</v>
      </c>
      <c r="B3" s="112" t="s">
        <v>278</v>
      </c>
      <c r="C3" s="105"/>
      <c r="D3" s="107"/>
      <c r="E3" s="107"/>
      <c r="F3" s="104" t="str">
        <f>"单位："&amp;"万元"</f>
        <v>单位：万元</v>
      </c>
    </row>
    <row r="4" spans="1:6" ht="19.5" customHeight="1">
      <c r="A4" s="113" t="s">
        <v>279</v>
      </c>
      <c r="B4" s="114" t="s">
        <v>45</v>
      </c>
      <c r="C4" s="113" t="s">
        <v>46</v>
      </c>
      <c r="D4" s="38" t="s">
        <v>283</v>
      </c>
      <c r="E4" s="39"/>
      <c r="F4" s="40"/>
    </row>
    <row r="5" spans="1:6" ht="18.75" customHeight="1">
      <c r="A5" s="115"/>
      <c r="B5" s="116"/>
      <c r="C5" s="115"/>
      <c r="D5" s="25" t="s">
        <v>28</v>
      </c>
      <c r="E5" s="38" t="s">
        <v>47</v>
      </c>
      <c r="F5" s="25" t="s">
        <v>48</v>
      </c>
    </row>
    <row r="6" spans="1:6" ht="18.75" customHeight="1">
      <c r="A6" s="53">
        <v>1</v>
      </c>
      <c r="B6" s="117" t="s">
        <v>106</v>
      </c>
      <c r="C6" s="53">
        <v>3</v>
      </c>
      <c r="D6" s="65">
        <v>4</v>
      </c>
      <c r="E6" s="65">
        <v>5</v>
      </c>
      <c r="F6" s="65">
        <v>6</v>
      </c>
    </row>
    <row r="7" spans="1:6" ht="21" customHeight="1">
      <c r="A7" s="13"/>
      <c r="B7" s="118"/>
      <c r="C7" s="118"/>
      <c r="D7" s="33"/>
      <c r="E7" s="33"/>
      <c r="F7" s="33"/>
    </row>
    <row r="8" spans="1:6" ht="21" customHeight="1">
      <c r="A8" s="118"/>
      <c r="B8" s="13"/>
      <c r="C8" s="13"/>
      <c r="D8" s="33"/>
      <c r="E8" s="33"/>
      <c r="F8" s="33"/>
    </row>
    <row r="9" spans="1:6" ht="18.75" customHeight="1">
      <c r="A9" s="119" t="s">
        <v>88</v>
      </c>
      <c r="B9" s="119" t="s">
        <v>88</v>
      </c>
      <c r="C9" s="120" t="s">
        <v>88</v>
      </c>
      <c r="D9" s="15"/>
      <c r="E9" s="15"/>
      <c r="F9" s="15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" right="0.75" top="1" bottom="1" header="0.5" footer="0.5"/>
  <pageSetup fitToHeight="0" fitToWidth="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10"/>
  <sheetViews>
    <sheetView zoomScaleSheetLayoutView="100" workbookViewId="0" topLeftCell="I1">
      <selection activeCell="Q1" sqref="Q1"/>
    </sheetView>
  </sheetViews>
  <sheetFormatPr defaultColWidth="7.140625" defaultRowHeight="14.25" customHeight="1"/>
  <cols>
    <col min="1" max="2" width="18.28125" style="0" customWidth="1"/>
    <col min="3" max="3" width="21.00390625" style="0" customWidth="1"/>
    <col min="4" max="5" width="18.28125" style="0" customWidth="1"/>
    <col min="6" max="6" width="26.28125" style="0" customWidth="1"/>
    <col min="7" max="8" width="15.7109375" style="0" customWidth="1"/>
    <col min="9" max="9" width="19.7109375" style="0" customWidth="1"/>
    <col min="10" max="12" width="21.00390625" style="0" customWidth="1"/>
    <col min="13" max="13" width="18.28125" style="0" customWidth="1"/>
    <col min="14" max="14" width="23.7109375" style="0" customWidth="1"/>
    <col min="15" max="15" width="21.00390625" style="0" customWidth="1"/>
    <col min="16" max="16" width="23.7109375" style="0" customWidth="1"/>
    <col min="17" max="17" width="18.28125" style="0" customWidth="1"/>
  </cols>
  <sheetData>
    <row r="1" spans="15:17" ht="13.5" customHeight="1">
      <c r="O1" s="68"/>
      <c r="P1" s="68"/>
      <c r="Q1" s="41" t="s">
        <v>284</v>
      </c>
    </row>
    <row r="2" spans="1:17" ht="27.75" customHeight="1">
      <c r="A2" s="42" t="s">
        <v>285</v>
      </c>
      <c r="B2" s="20"/>
      <c r="C2" s="20"/>
      <c r="D2" s="20"/>
      <c r="E2" s="20"/>
      <c r="F2" s="20"/>
      <c r="G2" s="20"/>
      <c r="H2" s="20"/>
      <c r="I2" s="20"/>
      <c r="J2" s="20"/>
      <c r="K2" s="76"/>
      <c r="L2" s="20"/>
      <c r="M2" s="20"/>
      <c r="N2" s="20"/>
      <c r="O2" s="76"/>
      <c r="P2" s="76"/>
      <c r="Q2" s="20"/>
    </row>
    <row r="3" spans="1:17" ht="18.75" customHeight="1">
      <c r="A3" s="43" t="str">
        <f>"单位名称："&amp;"师宗县葵山镇中心学校"</f>
        <v>单位名称：师宗县葵山镇中心学校</v>
      </c>
      <c r="B3" s="22"/>
      <c r="C3" s="22"/>
      <c r="D3" s="22"/>
      <c r="E3" s="22"/>
      <c r="F3" s="22"/>
      <c r="G3" s="22"/>
      <c r="H3" s="22"/>
      <c r="I3" s="22"/>
      <c r="J3" s="22"/>
      <c r="O3" s="91"/>
      <c r="P3" s="91"/>
      <c r="Q3" s="104" t="str">
        <f>"单位："&amp;"万元"</f>
        <v>单位：万元</v>
      </c>
    </row>
    <row r="4" spans="1:17" ht="15.75" customHeight="1">
      <c r="A4" s="24" t="s">
        <v>286</v>
      </c>
      <c r="B4" s="78" t="s">
        <v>287</v>
      </c>
      <c r="C4" s="78" t="s">
        <v>288</v>
      </c>
      <c r="D4" s="78" t="s">
        <v>289</v>
      </c>
      <c r="E4" s="78" t="s">
        <v>290</v>
      </c>
      <c r="F4" s="78" t="s">
        <v>291</v>
      </c>
      <c r="G4" s="45" t="s">
        <v>201</v>
      </c>
      <c r="H4" s="45"/>
      <c r="I4" s="45"/>
      <c r="J4" s="45"/>
      <c r="K4" s="92"/>
      <c r="L4" s="45"/>
      <c r="M4" s="45"/>
      <c r="N4" s="45"/>
      <c r="O4" s="93"/>
      <c r="P4" s="92"/>
      <c r="Q4" s="46"/>
    </row>
    <row r="5" spans="1:17" ht="17.25" customHeight="1">
      <c r="A5" s="27"/>
      <c r="B5" s="80"/>
      <c r="C5" s="80"/>
      <c r="D5" s="80"/>
      <c r="E5" s="80"/>
      <c r="F5" s="80"/>
      <c r="G5" s="80" t="s">
        <v>28</v>
      </c>
      <c r="H5" s="80" t="s">
        <v>31</v>
      </c>
      <c r="I5" s="80" t="s">
        <v>292</v>
      </c>
      <c r="J5" s="80" t="s">
        <v>293</v>
      </c>
      <c r="K5" s="81" t="s">
        <v>294</v>
      </c>
      <c r="L5" s="94" t="s">
        <v>35</v>
      </c>
      <c r="M5" s="94"/>
      <c r="N5" s="94"/>
      <c r="O5" s="95"/>
      <c r="P5" s="100"/>
      <c r="Q5" s="82"/>
    </row>
    <row r="6" spans="1:17" ht="54" customHeight="1">
      <c r="A6" s="30"/>
      <c r="B6" s="82"/>
      <c r="C6" s="82"/>
      <c r="D6" s="82"/>
      <c r="E6" s="82"/>
      <c r="F6" s="82"/>
      <c r="G6" s="82"/>
      <c r="H6" s="82" t="s">
        <v>30</v>
      </c>
      <c r="I6" s="82"/>
      <c r="J6" s="82"/>
      <c r="K6" s="83"/>
      <c r="L6" s="82" t="s">
        <v>30</v>
      </c>
      <c r="M6" s="82" t="s">
        <v>36</v>
      </c>
      <c r="N6" s="82" t="s">
        <v>210</v>
      </c>
      <c r="O6" s="54" t="s">
        <v>38</v>
      </c>
      <c r="P6" s="83" t="s">
        <v>39</v>
      </c>
      <c r="Q6" s="82" t="s">
        <v>40</v>
      </c>
    </row>
    <row r="7" spans="1:17" ht="15" customHeight="1">
      <c r="A7" s="3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</row>
    <row r="8" spans="1:17" ht="21" customHeight="1">
      <c r="A8" s="13"/>
      <c r="B8" s="84"/>
      <c r="C8" s="84"/>
      <c r="D8" s="84"/>
      <c r="E8" s="10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25.5" customHeight="1">
      <c r="A9" s="13"/>
      <c r="B9" s="13"/>
      <c r="C9" s="13"/>
      <c r="D9" s="13"/>
      <c r="E9" s="1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1" customHeight="1">
      <c r="A10" s="86" t="s">
        <v>88</v>
      </c>
      <c r="B10" s="87"/>
      <c r="C10" s="87"/>
      <c r="D10" s="87"/>
      <c r="E10" s="10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fitToHeight="0" fitToWidth="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R10"/>
  <sheetViews>
    <sheetView zoomScaleSheetLayoutView="100" workbookViewId="0" topLeftCell="N1">
      <selection activeCell="R1" sqref="R1"/>
    </sheetView>
  </sheetViews>
  <sheetFormatPr defaultColWidth="7.140625" defaultRowHeight="14.25" customHeight="1"/>
  <cols>
    <col min="1" max="1" width="18.28125" style="0" customWidth="1"/>
    <col min="2" max="2" width="21.00390625" style="0" customWidth="1"/>
    <col min="3" max="3" width="22.00390625" style="0" customWidth="1"/>
    <col min="4" max="4" width="18.28125" style="0" customWidth="1"/>
    <col min="5" max="7" width="21.00390625" style="0" customWidth="1"/>
    <col min="8" max="9" width="15.7109375" style="0" customWidth="1"/>
    <col min="10" max="10" width="19.7109375" style="0" customWidth="1"/>
    <col min="11" max="13" width="21.00390625" style="0" customWidth="1"/>
    <col min="14" max="14" width="18.28125" style="0" customWidth="1"/>
    <col min="15" max="15" width="23.7109375" style="0" customWidth="1"/>
    <col min="16" max="16" width="21.00390625" style="0" customWidth="1"/>
    <col min="17" max="17" width="23.7109375" style="0" customWidth="1"/>
    <col min="18" max="18" width="18.28125" style="0" customWidth="1"/>
  </cols>
  <sheetData>
    <row r="1" spans="1:18" ht="13.5" customHeight="1">
      <c r="A1" s="73"/>
      <c r="B1" s="73"/>
      <c r="C1" s="73"/>
      <c r="D1" s="74"/>
      <c r="E1" s="74"/>
      <c r="F1" s="74"/>
      <c r="G1" s="74"/>
      <c r="H1" s="73"/>
      <c r="I1" s="73"/>
      <c r="J1" s="73"/>
      <c r="K1" s="73"/>
      <c r="L1" s="89"/>
      <c r="M1" s="73"/>
      <c r="N1" s="73"/>
      <c r="O1" s="73"/>
      <c r="P1" s="68"/>
      <c r="Q1" s="96"/>
      <c r="R1" s="97" t="s">
        <v>295</v>
      </c>
    </row>
    <row r="2" spans="1:18" ht="27.75" customHeight="1">
      <c r="A2" s="42" t="s">
        <v>296</v>
      </c>
      <c r="B2" s="75"/>
      <c r="C2" s="75"/>
      <c r="D2" s="76"/>
      <c r="E2" s="76"/>
      <c r="F2" s="76"/>
      <c r="G2" s="76"/>
      <c r="H2" s="75"/>
      <c r="I2" s="75"/>
      <c r="J2" s="75"/>
      <c r="K2" s="75"/>
      <c r="L2" s="90"/>
      <c r="M2" s="75"/>
      <c r="N2" s="75"/>
      <c r="O2" s="75"/>
      <c r="P2" s="76"/>
      <c r="Q2" s="90"/>
      <c r="R2" s="75"/>
    </row>
    <row r="3" spans="1:18" ht="18.75" customHeight="1">
      <c r="A3" s="77" t="str">
        <f>"单位名称："&amp;"师宗县葵山镇中心学校"</f>
        <v>单位名称：师宗县葵山镇中心学校</v>
      </c>
      <c r="B3" s="61"/>
      <c r="C3" s="61"/>
      <c r="D3" s="63"/>
      <c r="E3" s="63"/>
      <c r="F3" s="63"/>
      <c r="G3" s="63"/>
      <c r="H3" s="61"/>
      <c r="I3" s="61"/>
      <c r="J3" s="61"/>
      <c r="K3" s="61"/>
      <c r="L3" s="89"/>
      <c r="M3" s="73"/>
      <c r="N3" s="73"/>
      <c r="O3" s="73"/>
      <c r="P3" s="91"/>
      <c r="Q3" s="98"/>
      <c r="R3" s="99" t="str">
        <f>"单位："&amp;"万元"</f>
        <v>单位：万元</v>
      </c>
    </row>
    <row r="4" spans="1:18" ht="15.75" customHeight="1">
      <c r="A4" s="24" t="s">
        <v>286</v>
      </c>
      <c r="B4" s="78" t="s">
        <v>297</v>
      </c>
      <c r="C4" s="78" t="s">
        <v>298</v>
      </c>
      <c r="D4" s="79" t="s">
        <v>299</v>
      </c>
      <c r="E4" s="79" t="s">
        <v>300</v>
      </c>
      <c r="F4" s="79" t="s">
        <v>301</v>
      </c>
      <c r="G4" s="79" t="s">
        <v>302</v>
      </c>
      <c r="H4" s="45" t="s">
        <v>201</v>
      </c>
      <c r="I4" s="45"/>
      <c r="J4" s="45"/>
      <c r="K4" s="45"/>
      <c r="L4" s="92"/>
      <c r="M4" s="45"/>
      <c r="N4" s="45"/>
      <c r="O4" s="45"/>
      <c r="P4" s="93"/>
      <c r="Q4" s="92"/>
      <c r="R4" s="46"/>
    </row>
    <row r="5" spans="1:18" ht="17.25" customHeight="1">
      <c r="A5" s="27"/>
      <c r="B5" s="80"/>
      <c r="C5" s="80"/>
      <c r="D5" s="81"/>
      <c r="E5" s="81"/>
      <c r="F5" s="81"/>
      <c r="G5" s="81"/>
      <c r="H5" s="80" t="s">
        <v>28</v>
      </c>
      <c r="I5" s="80" t="s">
        <v>31</v>
      </c>
      <c r="J5" s="80" t="s">
        <v>292</v>
      </c>
      <c r="K5" s="80" t="s">
        <v>293</v>
      </c>
      <c r="L5" s="81" t="s">
        <v>294</v>
      </c>
      <c r="M5" s="94" t="s">
        <v>303</v>
      </c>
      <c r="N5" s="94"/>
      <c r="O5" s="94"/>
      <c r="P5" s="95"/>
      <c r="Q5" s="100"/>
      <c r="R5" s="82"/>
    </row>
    <row r="6" spans="1:18" ht="54" customHeight="1">
      <c r="A6" s="30"/>
      <c r="B6" s="82"/>
      <c r="C6" s="82"/>
      <c r="D6" s="83"/>
      <c r="E6" s="83"/>
      <c r="F6" s="83"/>
      <c r="G6" s="83"/>
      <c r="H6" s="82"/>
      <c r="I6" s="82" t="s">
        <v>30</v>
      </c>
      <c r="J6" s="82"/>
      <c r="K6" s="82"/>
      <c r="L6" s="83"/>
      <c r="M6" s="82" t="s">
        <v>30</v>
      </c>
      <c r="N6" s="82" t="s">
        <v>36</v>
      </c>
      <c r="O6" s="82" t="s">
        <v>210</v>
      </c>
      <c r="P6" s="54" t="s">
        <v>38</v>
      </c>
      <c r="Q6" s="83" t="s">
        <v>39</v>
      </c>
      <c r="R6" s="82" t="s">
        <v>40</v>
      </c>
    </row>
    <row r="7" spans="1:18" ht="15" customHeight="1">
      <c r="A7" s="30">
        <v>1</v>
      </c>
      <c r="B7" s="82">
        <v>2</v>
      </c>
      <c r="C7" s="82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</row>
    <row r="8" spans="1:18" ht="21" customHeight="1">
      <c r="A8" s="13"/>
      <c r="B8" s="84"/>
      <c r="C8" s="84"/>
      <c r="D8" s="85"/>
      <c r="E8" s="85"/>
      <c r="F8" s="85"/>
      <c r="G8" s="85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21" customHeight="1">
      <c r="A9" s="13"/>
      <c r="B9" s="13"/>
      <c r="C9" s="13"/>
      <c r="D9" s="13"/>
      <c r="E9" s="13"/>
      <c r="F9" s="13"/>
      <c r="G9" s="1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1" customHeight="1">
      <c r="A10" s="86" t="s">
        <v>304</v>
      </c>
      <c r="B10" s="87"/>
      <c r="C10" s="88"/>
      <c r="D10" s="85"/>
      <c r="E10" s="85"/>
      <c r="F10" s="85"/>
      <c r="G10" s="8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</sheetData>
  <sheetProtection/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8"/>
  <sheetViews>
    <sheetView zoomScaleSheetLayoutView="100" workbookViewId="0" topLeftCell="A1">
      <selection activeCell="E5" sqref="E5:N5"/>
    </sheetView>
  </sheetViews>
  <sheetFormatPr defaultColWidth="7.140625" defaultRowHeight="14.25" customHeight="1"/>
  <cols>
    <col min="1" max="1" width="29.28125" style="0" customWidth="1"/>
    <col min="2" max="4" width="10.421875" style="0" customWidth="1"/>
    <col min="5" max="5" width="8.00390625" style="0" customWidth="1"/>
    <col min="7" max="14" width="8.00390625" style="0" customWidth="1"/>
  </cols>
  <sheetData>
    <row r="1" spans="4:14" ht="13.5" customHeight="1">
      <c r="D1" s="56"/>
      <c r="F1" s="57"/>
      <c r="N1" s="68" t="s">
        <v>305</v>
      </c>
    </row>
    <row r="2" spans="1:14" ht="35.25" customHeight="1">
      <c r="A2" s="58" t="s">
        <v>306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3" ht="24" customHeight="1">
      <c r="A3" s="60" t="str">
        <f>"单位名称："&amp;"师宗县葵山镇中心学校"</f>
        <v>单位名称：师宗县葵山镇中心学校</v>
      </c>
      <c r="B3" s="61"/>
      <c r="C3" s="61"/>
      <c r="D3" s="62"/>
      <c r="E3" s="61"/>
      <c r="F3" s="63"/>
      <c r="G3" s="61"/>
      <c r="H3" s="61"/>
      <c r="I3" s="61"/>
      <c r="J3" s="61"/>
      <c r="K3" s="22"/>
      <c r="L3" s="22"/>
      <c r="M3" s="69" t="str">
        <f>"单位："&amp;"万元"</f>
        <v>单位：万元</v>
      </c>
    </row>
    <row r="4" spans="1:14" ht="19.5" customHeight="1">
      <c r="A4" s="10" t="s">
        <v>307</v>
      </c>
      <c r="B4" s="10" t="s">
        <v>201</v>
      </c>
      <c r="C4" s="10"/>
      <c r="D4" s="10"/>
      <c r="E4" s="10" t="s">
        <v>308</v>
      </c>
      <c r="F4" s="10"/>
      <c r="G4" s="10"/>
      <c r="H4" s="10"/>
      <c r="I4" s="10"/>
      <c r="J4" s="10"/>
      <c r="K4" s="10"/>
      <c r="L4" s="10"/>
      <c r="M4" s="10"/>
      <c r="N4" s="10"/>
    </row>
    <row r="5" spans="1:14" ht="40.5" customHeight="1">
      <c r="A5" s="10"/>
      <c r="B5" s="10" t="s">
        <v>28</v>
      </c>
      <c r="C5" s="9" t="s">
        <v>31</v>
      </c>
      <c r="D5" s="64" t="s">
        <v>309</v>
      </c>
      <c r="E5" s="53" t="s">
        <v>310</v>
      </c>
      <c r="F5" s="53" t="s">
        <v>311</v>
      </c>
      <c r="G5" s="53" t="s">
        <v>312</v>
      </c>
      <c r="H5" s="53" t="s">
        <v>313</v>
      </c>
      <c r="I5" s="53" t="s">
        <v>314</v>
      </c>
      <c r="J5" s="53" t="s">
        <v>315</v>
      </c>
      <c r="K5" s="53" t="s">
        <v>316</v>
      </c>
      <c r="L5" s="53" t="s">
        <v>317</v>
      </c>
      <c r="M5" s="70" t="s">
        <v>318</v>
      </c>
      <c r="N5" s="71" t="s">
        <v>319</v>
      </c>
    </row>
    <row r="6" spans="1:14" ht="19.5" customHeight="1">
      <c r="A6" s="65">
        <v>1</v>
      </c>
      <c r="B6" s="65">
        <v>2</v>
      </c>
      <c r="C6" s="65">
        <v>3</v>
      </c>
      <c r="D6" s="10">
        <v>4</v>
      </c>
      <c r="E6" s="53">
        <v>5</v>
      </c>
      <c r="F6" s="65">
        <v>6</v>
      </c>
      <c r="G6" s="53">
        <v>7</v>
      </c>
      <c r="H6" s="66">
        <v>8</v>
      </c>
      <c r="I6" s="53">
        <v>9</v>
      </c>
      <c r="J6" s="53">
        <v>10</v>
      </c>
      <c r="K6" s="53">
        <v>11</v>
      </c>
      <c r="L6" s="66">
        <v>12</v>
      </c>
      <c r="M6" s="53">
        <v>13</v>
      </c>
      <c r="N6" s="72">
        <v>14</v>
      </c>
    </row>
    <row r="7" spans="1:14" ht="18.75" customHeight="1">
      <c r="A7" s="6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8.75" customHeight="1">
      <c r="A8" s="67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</sheetData>
  <sheetProtection/>
  <mergeCells count="6">
    <mergeCell ref="A2:N2"/>
    <mergeCell ref="A3:J3"/>
    <mergeCell ref="M3:N3"/>
    <mergeCell ref="B4:D4"/>
    <mergeCell ref="E4:N4"/>
    <mergeCell ref="A4:A5"/>
  </mergeCells>
  <printOptions/>
  <pageMargins left="0.75" right="0.75" top="1" bottom="1" header="0.5" footer="0.5"/>
  <pageSetup fitToHeight="0" fitToWidth="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J7"/>
  <sheetViews>
    <sheetView zoomScaleSheetLayoutView="100" workbookViewId="0" topLeftCell="A1">
      <selection activeCell="A2" sqref="A2:J2"/>
    </sheetView>
  </sheetViews>
  <sheetFormatPr defaultColWidth="7.140625" defaultRowHeight="12" customHeight="1"/>
  <cols>
    <col min="1" max="1" width="20.57421875" style="0" customWidth="1"/>
    <col min="2" max="5" width="20.8515625" style="0" customWidth="1"/>
    <col min="6" max="6" width="18.28125" style="0" customWidth="1"/>
    <col min="7" max="7" width="19.421875" style="0" customWidth="1"/>
    <col min="8" max="9" width="18.28125" style="0" customWidth="1"/>
    <col min="10" max="10" width="20.8515625" style="0" customWidth="1"/>
  </cols>
  <sheetData>
    <row r="1" ht="12" customHeight="1">
      <c r="J1" s="55" t="s">
        <v>320</v>
      </c>
    </row>
    <row r="2" spans="1:10" ht="28.5" customHeight="1">
      <c r="A2" s="51" t="s">
        <v>321</v>
      </c>
      <c r="B2" s="3"/>
      <c r="C2" s="3"/>
      <c r="D2" s="3"/>
      <c r="E2" s="3"/>
      <c r="F2" s="52"/>
      <c r="G2" s="3"/>
      <c r="H2" s="52"/>
      <c r="I2" s="52"/>
      <c r="J2" s="3"/>
    </row>
    <row r="3" ht="17.25" customHeight="1">
      <c r="A3" s="4" t="str">
        <f>"单位名称："&amp;"师宗县葵山镇中心学校"</f>
        <v>单位名称：师宗县葵山镇中心学校</v>
      </c>
    </row>
    <row r="4" spans="1:10" ht="44.25" customHeight="1">
      <c r="A4" s="47" t="s">
        <v>247</v>
      </c>
      <c r="B4" s="47" t="s">
        <v>248</v>
      </c>
      <c r="C4" s="47" t="s">
        <v>249</v>
      </c>
      <c r="D4" s="47" t="s">
        <v>250</v>
      </c>
      <c r="E4" s="47" t="s">
        <v>251</v>
      </c>
      <c r="F4" s="53" t="s">
        <v>252</v>
      </c>
      <c r="G4" s="47" t="s">
        <v>253</v>
      </c>
      <c r="H4" s="53" t="s">
        <v>254</v>
      </c>
      <c r="I4" s="53" t="s">
        <v>255</v>
      </c>
      <c r="J4" s="47" t="s">
        <v>256</v>
      </c>
    </row>
    <row r="5" spans="1:10" ht="14.25" customHeight="1">
      <c r="A5" s="47">
        <v>1</v>
      </c>
      <c r="B5" s="53">
        <v>2</v>
      </c>
      <c r="C5" s="54">
        <v>3</v>
      </c>
      <c r="D5" s="54">
        <v>4</v>
      </c>
      <c r="E5" s="54">
        <v>5</v>
      </c>
      <c r="F5" s="54">
        <v>6</v>
      </c>
      <c r="G5" s="53">
        <v>7</v>
      </c>
      <c r="H5" s="54">
        <v>8</v>
      </c>
      <c r="I5" s="53">
        <v>9</v>
      </c>
      <c r="J5" s="53">
        <v>10</v>
      </c>
    </row>
    <row r="6" spans="1:10" ht="27.75" customHeight="1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0" ht="26.2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</sheetData>
  <sheetProtection/>
  <mergeCells count="2">
    <mergeCell ref="A2:J2"/>
    <mergeCell ref="A3:H3"/>
  </mergeCells>
  <printOptions/>
  <pageMargins left="0.75" right="0.75" top="1" bottom="1" header="0.5" footer="0.5"/>
  <pageSetup fitToHeight="0" fitToWidth="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8"/>
  <sheetViews>
    <sheetView zoomScaleSheetLayoutView="100" workbookViewId="0" topLeftCell="A1">
      <selection activeCell="I1" sqref="I1"/>
    </sheetView>
  </sheetViews>
  <sheetFormatPr defaultColWidth="7.140625" defaultRowHeight="12" customHeight="1"/>
  <cols>
    <col min="1" max="1" width="17.7109375" style="0" customWidth="1"/>
    <col min="2" max="2" width="19.140625" style="0" customWidth="1"/>
    <col min="3" max="3" width="23.7109375" style="0" customWidth="1"/>
    <col min="4" max="5" width="18.28125" style="0" customWidth="1"/>
    <col min="6" max="8" width="25.00390625" style="0" customWidth="1"/>
  </cols>
  <sheetData>
    <row r="1" ht="14.25" customHeight="1">
      <c r="H1" s="41" t="s">
        <v>322</v>
      </c>
    </row>
    <row r="2" spans="1:8" ht="28.5" customHeight="1">
      <c r="A2" s="42" t="s">
        <v>323</v>
      </c>
      <c r="B2" s="20"/>
      <c r="C2" s="20"/>
      <c r="D2" s="20"/>
      <c r="E2" s="20"/>
      <c r="F2" s="20"/>
      <c r="G2" s="20"/>
      <c r="H2" s="20"/>
    </row>
    <row r="3" spans="1:2" ht="13.5" customHeight="1">
      <c r="A3" s="43" t="str">
        <f>"单位名称："&amp;"师宗县葵山镇中心学校"</f>
        <v>单位名称：师宗县葵山镇中心学校</v>
      </c>
      <c r="B3" s="21"/>
    </row>
    <row r="4" spans="1:8" ht="18" customHeight="1">
      <c r="A4" s="24" t="s">
        <v>279</v>
      </c>
      <c r="B4" s="24" t="s">
        <v>324</v>
      </c>
      <c r="C4" s="24" t="s">
        <v>325</v>
      </c>
      <c r="D4" s="24" t="s">
        <v>326</v>
      </c>
      <c r="E4" s="24" t="s">
        <v>327</v>
      </c>
      <c r="F4" s="44" t="s">
        <v>328</v>
      </c>
      <c r="G4" s="45"/>
      <c r="H4" s="46"/>
    </row>
    <row r="5" spans="1:8" ht="18" customHeight="1">
      <c r="A5" s="30"/>
      <c r="B5" s="30"/>
      <c r="C5" s="30"/>
      <c r="D5" s="30"/>
      <c r="E5" s="30"/>
      <c r="F5" s="47" t="s">
        <v>290</v>
      </c>
      <c r="G5" s="47" t="s">
        <v>329</v>
      </c>
      <c r="H5" s="47" t="s">
        <v>330</v>
      </c>
    </row>
    <row r="6" spans="1:8" ht="21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spans="1:8" ht="33" customHeight="1">
      <c r="A7" s="13"/>
      <c r="B7" s="13"/>
      <c r="C7" s="13"/>
      <c r="D7" s="13"/>
      <c r="E7" s="13"/>
      <c r="F7" s="13"/>
      <c r="G7" s="33"/>
      <c r="H7" s="33"/>
    </row>
    <row r="8" spans="1:8" ht="24" customHeight="1">
      <c r="A8" s="48" t="s">
        <v>28</v>
      </c>
      <c r="B8" s="49"/>
      <c r="C8" s="49"/>
      <c r="D8" s="49"/>
      <c r="E8" s="49"/>
      <c r="F8" s="50"/>
      <c r="G8" s="15"/>
      <c r="H8" s="15"/>
    </row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0" fitToWidth="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10"/>
  <sheetViews>
    <sheetView zoomScaleSheetLayoutView="100" workbookViewId="0" topLeftCell="B1">
      <selection activeCell="K1" sqref="K1"/>
    </sheetView>
  </sheetViews>
  <sheetFormatPr defaultColWidth="7.140625" defaultRowHeight="14.25" customHeight="1"/>
  <cols>
    <col min="1" max="3" width="18.28125" style="0" customWidth="1"/>
    <col min="4" max="7" width="21.00390625" style="0" customWidth="1"/>
    <col min="8" max="8" width="15.7109375" style="0" customWidth="1"/>
    <col min="9" max="9" width="26.28125" style="0" customWidth="1"/>
    <col min="10" max="10" width="25.00390625" style="0" customWidth="1"/>
    <col min="11" max="11" width="13.7109375" style="0" customWidth="1"/>
  </cols>
  <sheetData>
    <row r="1" spans="4:11" ht="13.5" customHeight="1">
      <c r="D1" s="19"/>
      <c r="E1" s="19"/>
      <c r="F1" s="19"/>
      <c r="G1" s="19"/>
      <c r="K1" s="37" t="s">
        <v>331</v>
      </c>
    </row>
    <row r="2" spans="1:11" ht="27.75" customHeight="1">
      <c r="A2" s="20" t="s">
        <v>332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>
      <c r="A3" s="4" t="str">
        <f>"单位名称："&amp;"师宗县葵山镇中心学校"</f>
        <v>单位名称：师宗县葵山镇中心学校</v>
      </c>
      <c r="B3" s="21"/>
      <c r="C3" s="21"/>
      <c r="D3" s="21"/>
      <c r="E3" s="21"/>
      <c r="F3" s="21"/>
      <c r="G3" s="21"/>
      <c r="H3" s="22"/>
      <c r="I3" s="22"/>
      <c r="J3" s="22"/>
      <c r="K3" s="7" t="str">
        <f>"单位："&amp;"万元"</f>
        <v>单位：万元</v>
      </c>
    </row>
    <row r="4" spans="1:11" ht="21.75" customHeight="1">
      <c r="A4" s="23" t="s">
        <v>236</v>
      </c>
      <c r="B4" s="23" t="s">
        <v>196</v>
      </c>
      <c r="C4" s="23" t="s">
        <v>194</v>
      </c>
      <c r="D4" s="24" t="s">
        <v>197</v>
      </c>
      <c r="E4" s="24" t="s">
        <v>198</v>
      </c>
      <c r="F4" s="24" t="s">
        <v>237</v>
      </c>
      <c r="G4" s="24" t="s">
        <v>238</v>
      </c>
      <c r="H4" s="25" t="s">
        <v>28</v>
      </c>
      <c r="I4" s="38" t="s">
        <v>333</v>
      </c>
      <c r="J4" s="39"/>
      <c r="K4" s="40"/>
    </row>
    <row r="5" spans="1:11" ht="21.75" customHeight="1">
      <c r="A5" s="26"/>
      <c r="B5" s="26"/>
      <c r="C5" s="26"/>
      <c r="D5" s="27"/>
      <c r="E5" s="27"/>
      <c r="F5" s="27"/>
      <c r="G5" s="27"/>
      <c r="H5" s="28"/>
      <c r="I5" s="24" t="s">
        <v>31</v>
      </c>
      <c r="J5" s="24" t="s">
        <v>32</v>
      </c>
      <c r="K5" s="24" t="s">
        <v>33</v>
      </c>
    </row>
    <row r="6" spans="1:11" ht="40.5" customHeight="1">
      <c r="A6" s="29"/>
      <c r="B6" s="29"/>
      <c r="C6" s="29"/>
      <c r="D6" s="30"/>
      <c r="E6" s="30"/>
      <c r="F6" s="30"/>
      <c r="G6" s="30"/>
      <c r="H6" s="31"/>
      <c r="I6" s="30" t="s">
        <v>30</v>
      </c>
      <c r="J6" s="30"/>
      <c r="K6" s="30"/>
    </row>
    <row r="7" spans="1:11" ht="1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spans="1:11" ht="18.75" customHeight="1">
      <c r="A8" s="32"/>
      <c r="B8" s="13"/>
      <c r="C8" s="32"/>
      <c r="D8" s="32"/>
      <c r="E8" s="32"/>
      <c r="F8" s="32"/>
      <c r="G8" s="32"/>
      <c r="H8" s="33"/>
      <c r="I8" s="33"/>
      <c r="J8" s="33"/>
      <c r="K8" s="33"/>
    </row>
    <row r="9" spans="1:11" ht="18.75" customHeight="1">
      <c r="A9" s="13"/>
      <c r="B9" s="13"/>
      <c r="C9" s="13"/>
      <c r="D9" s="13"/>
      <c r="E9" s="13"/>
      <c r="F9" s="13"/>
      <c r="G9" s="13"/>
      <c r="H9" s="33"/>
      <c r="I9" s="33"/>
      <c r="J9" s="33"/>
      <c r="K9" s="33"/>
    </row>
    <row r="10" spans="1:11" ht="18.75" customHeight="1">
      <c r="A10" s="34" t="s">
        <v>88</v>
      </c>
      <c r="B10" s="35"/>
      <c r="C10" s="35"/>
      <c r="D10" s="35"/>
      <c r="E10" s="35"/>
      <c r="F10" s="35"/>
      <c r="G10" s="36"/>
      <c r="H10" s="15"/>
      <c r="I10" s="15"/>
      <c r="J10" s="15"/>
      <c r="K10" s="33"/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9"/>
  <sheetViews>
    <sheetView zoomScaleSheetLayoutView="100" workbookViewId="0" topLeftCell="B1">
      <selection activeCell="C8" sqref="C8:C9"/>
    </sheetView>
  </sheetViews>
  <sheetFormatPr defaultColWidth="6.28125" defaultRowHeight="14.25" customHeight="1"/>
  <cols>
    <col min="1" max="1" width="19.7109375" style="0" customWidth="1"/>
    <col min="2" max="2" width="26.140625" style="0" customWidth="1"/>
    <col min="3" max="8" width="9.7109375" style="0" customWidth="1"/>
    <col min="9" max="9" width="9.140625" style="0" customWidth="1"/>
    <col min="10" max="14" width="9.7109375" style="0" customWidth="1"/>
    <col min="15" max="15" width="12.28125" style="0" customWidth="1"/>
    <col min="16" max="16" width="7.421875" style="0" customWidth="1"/>
    <col min="17" max="17" width="16.57421875" style="0" customWidth="1"/>
    <col min="18" max="18" width="8.28125" style="0" customWidth="1"/>
    <col min="19" max="20" width="7.8515625" style="0" customWidth="1"/>
  </cols>
  <sheetData>
    <row r="1" spans="9:20" ht="14.25" customHeight="1">
      <c r="I1" s="74"/>
      <c r="O1" s="74"/>
      <c r="P1" s="74"/>
      <c r="Q1" s="74"/>
      <c r="R1" s="74"/>
      <c r="S1" s="98" t="s">
        <v>23</v>
      </c>
      <c r="T1" s="37" t="s">
        <v>23</v>
      </c>
    </row>
    <row r="2" spans="1:20" ht="36" customHeight="1">
      <c r="A2" s="244" t="s">
        <v>24</v>
      </c>
      <c r="B2" s="20"/>
      <c r="C2" s="20"/>
      <c r="D2" s="20"/>
      <c r="E2" s="20"/>
      <c r="F2" s="20"/>
      <c r="G2" s="20"/>
      <c r="H2" s="20"/>
      <c r="I2" s="76"/>
      <c r="J2" s="20"/>
      <c r="K2" s="20"/>
      <c r="L2" s="20"/>
      <c r="M2" s="20"/>
      <c r="N2" s="20"/>
      <c r="O2" s="76"/>
      <c r="P2" s="76"/>
      <c r="Q2" s="76"/>
      <c r="R2" s="76"/>
      <c r="S2" s="20"/>
      <c r="T2" s="76"/>
    </row>
    <row r="3" spans="1:20" ht="20.25" customHeight="1">
      <c r="A3" s="43" t="str">
        <f>"单位名称："&amp;"师宗县葵山镇中心学校"</f>
        <v>单位名称：师宗县葵山镇中心学校</v>
      </c>
      <c r="B3" s="22"/>
      <c r="C3" s="22"/>
      <c r="D3" s="22"/>
      <c r="E3" s="22"/>
      <c r="F3" s="22"/>
      <c r="G3" s="22"/>
      <c r="H3" s="22"/>
      <c r="I3" s="63"/>
      <c r="J3" s="22"/>
      <c r="K3" s="22"/>
      <c r="L3" s="22"/>
      <c r="M3" s="22"/>
      <c r="N3" s="22"/>
      <c r="O3" s="63"/>
      <c r="P3" s="63"/>
      <c r="Q3" s="63"/>
      <c r="R3" s="63"/>
      <c r="S3" s="98" t="str">
        <f>"单位："&amp;"万元"</f>
        <v>单位：万元</v>
      </c>
      <c r="T3" s="266" t="s">
        <v>25</v>
      </c>
    </row>
    <row r="4" spans="1:20" ht="18.75" customHeight="1">
      <c r="A4" s="245" t="s">
        <v>26</v>
      </c>
      <c r="B4" s="246" t="s">
        <v>27</v>
      </c>
      <c r="C4" s="246" t="s">
        <v>28</v>
      </c>
      <c r="D4" s="247" t="s">
        <v>29</v>
      </c>
      <c r="E4" s="248"/>
      <c r="F4" s="248"/>
      <c r="G4" s="248"/>
      <c r="H4" s="248"/>
      <c r="I4" s="258"/>
      <c r="J4" s="248"/>
      <c r="K4" s="248"/>
      <c r="L4" s="248"/>
      <c r="M4" s="248"/>
      <c r="N4" s="259"/>
      <c r="O4" s="247" t="s">
        <v>19</v>
      </c>
      <c r="P4" s="247"/>
      <c r="Q4" s="247"/>
      <c r="R4" s="247"/>
      <c r="S4" s="248"/>
      <c r="T4" s="267"/>
    </row>
    <row r="5" spans="1:20" ht="24.75" customHeight="1">
      <c r="A5" s="249"/>
      <c r="B5" s="250"/>
      <c r="C5" s="250"/>
      <c r="D5" s="250" t="s">
        <v>30</v>
      </c>
      <c r="E5" s="250" t="s">
        <v>31</v>
      </c>
      <c r="F5" s="250" t="s">
        <v>32</v>
      </c>
      <c r="G5" s="250" t="s">
        <v>33</v>
      </c>
      <c r="H5" s="250" t="s">
        <v>34</v>
      </c>
      <c r="I5" s="260" t="s">
        <v>35</v>
      </c>
      <c r="J5" s="261"/>
      <c r="K5" s="261"/>
      <c r="L5" s="261"/>
      <c r="M5" s="261"/>
      <c r="N5" s="262"/>
      <c r="O5" s="263" t="s">
        <v>30</v>
      </c>
      <c r="P5" s="263" t="s">
        <v>31</v>
      </c>
      <c r="Q5" s="245" t="s">
        <v>32</v>
      </c>
      <c r="R5" s="246" t="s">
        <v>33</v>
      </c>
      <c r="S5" s="268" t="s">
        <v>34</v>
      </c>
      <c r="T5" s="246" t="s">
        <v>35</v>
      </c>
    </row>
    <row r="6" spans="1:20" ht="24.75" customHeight="1">
      <c r="A6" s="251"/>
      <c r="B6" s="252"/>
      <c r="C6" s="252"/>
      <c r="D6" s="252"/>
      <c r="E6" s="252"/>
      <c r="F6" s="252"/>
      <c r="G6" s="252"/>
      <c r="H6" s="252"/>
      <c r="I6" s="12" t="s">
        <v>30</v>
      </c>
      <c r="J6" s="264" t="s">
        <v>36</v>
      </c>
      <c r="K6" s="264" t="s">
        <v>37</v>
      </c>
      <c r="L6" s="264" t="s">
        <v>38</v>
      </c>
      <c r="M6" s="264" t="s">
        <v>39</v>
      </c>
      <c r="N6" s="264" t="s">
        <v>40</v>
      </c>
      <c r="O6" s="265"/>
      <c r="P6" s="265"/>
      <c r="Q6" s="269"/>
      <c r="R6" s="265"/>
      <c r="S6" s="252"/>
      <c r="T6" s="252"/>
    </row>
    <row r="7" spans="1:20" ht="16.5" customHeight="1">
      <c r="A7" s="253">
        <v>1</v>
      </c>
      <c r="B7" s="11">
        <v>2</v>
      </c>
      <c r="C7" s="11">
        <v>3</v>
      </c>
      <c r="D7" s="11">
        <v>4</v>
      </c>
      <c r="E7" s="254">
        <v>5</v>
      </c>
      <c r="F7" s="255">
        <v>6</v>
      </c>
      <c r="G7" s="255">
        <v>7</v>
      </c>
      <c r="H7" s="254">
        <v>8</v>
      </c>
      <c r="I7" s="254">
        <v>9</v>
      </c>
      <c r="J7" s="255">
        <v>10</v>
      </c>
      <c r="K7" s="255">
        <v>11</v>
      </c>
      <c r="L7" s="254">
        <v>12</v>
      </c>
      <c r="M7" s="254">
        <v>13</v>
      </c>
      <c r="N7" s="255">
        <v>14</v>
      </c>
      <c r="O7" s="255">
        <v>15</v>
      </c>
      <c r="P7" s="254">
        <v>16</v>
      </c>
      <c r="Q7" s="270">
        <v>17</v>
      </c>
      <c r="R7" s="271">
        <v>18</v>
      </c>
      <c r="S7" s="271">
        <v>19</v>
      </c>
      <c r="T7" s="271">
        <v>20</v>
      </c>
    </row>
    <row r="8" spans="1:20" ht="16.5" customHeight="1">
      <c r="A8" s="13" t="s">
        <v>41</v>
      </c>
      <c r="B8" s="13" t="s">
        <v>42</v>
      </c>
      <c r="C8" s="15">
        <v>3228.06</v>
      </c>
      <c r="D8" s="15">
        <v>3228.06</v>
      </c>
      <c r="E8" s="15">
        <v>3228.06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33"/>
      <c r="T8" s="33"/>
    </row>
    <row r="9" spans="1:20" ht="12.75" customHeight="1">
      <c r="A9" s="256" t="s">
        <v>28</v>
      </c>
      <c r="B9" s="257"/>
      <c r="C9" s="15">
        <v>3228.06</v>
      </c>
      <c r="D9" s="15">
        <v>3228.06</v>
      </c>
      <c r="E9" s="15">
        <v>3228.06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3"/>
      <c r="T9" s="33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fitToHeight="0" fitToWidth="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10"/>
  <sheetViews>
    <sheetView zoomScaleSheetLayoutView="100" workbookViewId="0" topLeftCell="A1">
      <selection activeCell="F22" sqref="F22"/>
    </sheetView>
  </sheetViews>
  <sheetFormatPr defaultColWidth="7.140625" defaultRowHeight="14.25" customHeight="1"/>
  <cols>
    <col min="1" max="1" width="21.28125" style="0" customWidth="1"/>
    <col min="2" max="2" width="23.8515625" style="0" customWidth="1"/>
    <col min="3" max="3" width="21.28125" style="0" customWidth="1"/>
    <col min="4" max="4" width="20.8515625" style="0" customWidth="1"/>
    <col min="5" max="7" width="23.7109375" style="0" customWidth="1"/>
  </cols>
  <sheetData>
    <row r="1" spans="4:7" ht="13.5" customHeight="1">
      <c r="D1" s="1"/>
      <c r="G1" s="2" t="s">
        <v>334</v>
      </c>
    </row>
    <row r="2" spans="1:7" ht="27.75" customHeight="1">
      <c r="A2" s="3" t="s">
        <v>335</v>
      </c>
      <c r="B2" s="3"/>
      <c r="C2" s="3"/>
      <c r="D2" s="3"/>
      <c r="E2" s="3"/>
      <c r="F2" s="3"/>
      <c r="G2" s="3"/>
    </row>
    <row r="3" spans="1:7" ht="13.5" customHeight="1">
      <c r="A3" s="4" t="str">
        <f>"单位名称："&amp;"师宗县葵山镇中心学校"</f>
        <v>单位名称：师宗县葵山镇中心学校</v>
      </c>
      <c r="B3" s="5"/>
      <c r="C3" s="5"/>
      <c r="D3" s="5"/>
      <c r="E3" s="6"/>
      <c r="F3" s="6"/>
      <c r="G3" s="7" t="str">
        <f>"单位："&amp;"万元"</f>
        <v>单位：万元</v>
      </c>
    </row>
    <row r="4" spans="1:7" ht="21.75" customHeight="1">
      <c r="A4" s="8" t="s">
        <v>194</v>
      </c>
      <c r="B4" s="8" t="s">
        <v>236</v>
      </c>
      <c r="C4" s="8" t="s">
        <v>196</v>
      </c>
      <c r="D4" s="9" t="s">
        <v>336</v>
      </c>
      <c r="E4" s="10" t="s">
        <v>31</v>
      </c>
      <c r="F4" s="10"/>
      <c r="G4" s="10"/>
    </row>
    <row r="5" spans="1:7" ht="21.75" customHeight="1">
      <c r="A5" s="8"/>
      <c r="B5" s="8"/>
      <c r="C5" s="8"/>
      <c r="D5" s="9"/>
      <c r="E5" s="10" t="s">
        <v>337</v>
      </c>
      <c r="F5" s="9" t="s">
        <v>338</v>
      </c>
      <c r="G5" s="9" t="s">
        <v>339</v>
      </c>
    </row>
    <row r="6" spans="1:7" ht="40.5" customHeight="1">
      <c r="A6" s="8"/>
      <c r="B6" s="8"/>
      <c r="C6" s="8"/>
      <c r="D6" s="9"/>
      <c r="E6" s="10"/>
      <c r="F6" s="9" t="s">
        <v>30</v>
      </c>
      <c r="G6" s="9"/>
    </row>
    <row r="7" spans="1:7" ht="15.75" customHeight="1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spans="1:7" ht="26.25" customHeight="1">
      <c r="A8" s="13" t="s">
        <v>42</v>
      </c>
      <c r="B8" s="14"/>
      <c r="C8" s="14"/>
      <c r="D8" s="14"/>
      <c r="E8" s="15">
        <v>14.90124</v>
      </c>
      <c r="F8" s="15"/>
      <c r="G8" s="15"/>
    </row>
    <row r="9" spans="1:7" ht="24.75" customHeight="1">
      <c r="A9" s="14"/>
      <c r="B9" s="13" t="s">
        <v>340</v>
      </c>
      <c r="C9" s="13" t="s">
        <v>241</v>
      </c>
      <c r="D9" s="13" t="s">
        <v>341</v>
      </c>
      <c r="E9" s="15">
        <v>14.90124</v>
      </c>
      <c r="F9" s="15"/>
      <c r="G9" s="15"/>
    </row>
    <row r="10" spans="1:7" ht="18.75" customHeight="1">
      <c r="A10" s="16" t="s">
        <v>28</v>
      </c>
      <c r="B10" s="17" t="s">
        <v>342</v>
      </c>
      <c r="C10" s="17"/>
      <c r="D10" s="18"/>
      <c r="E10" s="15">
        <v>14.90124</v>
      </c>
      <c r="F10" s="15"/>
      <c r="G10" s="15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23"/>
  <sheetViews>
    <sheetView zoomScaleSheetLayoutView="100" workbookViewId="0" topLeftCell="A3">
      <selection activeCell="Q7" sqref="Q7:Q23"/>
    </sheetView>
  </sheetViews>
  <sheetFormatPr defaultColWidth="7.140625" defaultRowHeight="14.25" customHeight="1"/>
  <cols>
    <col min="1" max="1" width="23.7109375" style="0" customWidth="1"/>
    <col min="2" max="2" width="29.28125" style="0" customWidth="1"/>
    <col min="3" max="3" width="14.7109375" style="0" customWidth="1"/>
    <col min="4" max="4" width="16.28125" style="0" customWidth="1"/>
    <col min="5" max="5" width="14.7109375" style="0" customWidth="1"/>
    <col min="6" max="6" width="15.7109375" style="0" customWidth="1"/>
    <col min="7" max="7" width="14.7109375" style="0" customWidth="1"/>
    <col min="8" max="8" width="15.421875" style="0" customWidth="1"/>
    <col min="9" max="9" width="16.57421875" style="0" customWidth="1"/>
    <col min="10" max="10" width="12.140625" style="0" customWidth="1"/>
    <col min="11" max="11" width="12.7109375" style="0" customWidth="1"/>
    <col min="12" max="12" width="10.57421875" style="0" customWidth="1"/>
    <col min="13" max="17" width="14.7109375" style="0" customWidth="1"/>
  </cols>
  <sheetData>
    <row r="1" ht="15.75" customHeight="1">
      <c r="Q1" s="41" t="s">
        <v>43</v>
      </c>
    </row>
    <row r="2" spans="1:17" ht="28.5" customHeight="1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225" t="str">
        <f>"单位名称："&amp;"师宗县葵山镇中心学校"</f>
        <v>单位名称：师宗县葵山镇中心学校</v>
      </c>
      <c r="B3" s="226"/>
      <c r="C3" s="61"/>
      <c r="D3" s="6"/>
      <c r="E3" s="61"/>
      <c r="F3" s="6"/>
      <c r="G3" s="61"/>
      <c r="H3" s="6"/>
      <c r="I3" s="6"/>
      <c r="J3" s="6"/>
      <c r="K3" s="61"/>
      <c r="L3" s="6"/>
      <c r="M3" s="61"/>
      <c r="N3" s="61"/>
      <c r="O3" s="6"/>
      <c r="P3" s="6"/>
      <c r="Q3" s="41" t="str">
        <f>"单位："&amp;"万元"</f>
        <v>单位：万元</v>
      </c>
    </row>
    <row r="4" spans="1:17" ht="17.25" customHeight="1">
      <c r="A4" s="227" t="s">
        <v>45</v>
      </c>
      <c r="B4" s="228" t="s">
        <v>46</v>
      </c>
      <c r="C4" s="229" t="s">
        <v>28</v>
      </c>
      <c r="D4" s="230" t="s">
        <v>47</v>
      </c>
      <c r="E4" s="10"/>
      <c r="F4" s="230" t="s">
        <v>48</v>
      </c>
      <c r="G4" s="10"/>
      <c r="H4" s="231" t="s">
        <v>31</v>
      </c>
      <c r="I4" s="237" t="s">
        <v>32</v>
      </c>
      <c r="J4" s="228" t="s">
        <v>49</v>
      </c>
      <c r="K4" s="238" t="s">
        <v>33</v>
      </c>
      <c r="L4" s="230" t="s">
        <v>35</v>
      </c>
      <c r="M4" s="239"/>
      <c r="N4" s="239"/>
      <c r="O4" s="239"/>
      <c r="P4" s="239"/>
      <c r="Q4" s="243"/>
    </row>
    <row r="5" spans="1:17" ht="26.25" customHeight="1">
      <c r="A5" s="10"/>
      <c r="B5" s="232"/>
      <c r="C5" s="232"/>
      <c r="D5" s="232" t="s">
        <v>28</v>
      </c>
      <c r="E5" s="232" t="s">
        <v>50</v>
      </c>
      <c r="F5" s="232" t="s">
        <v>28</v>
      </c>
      <c r="G5" s="233" t="s">
        <v>50</v>
      </c>
      <c r="H5" s="232"/>
      <c r="I5" s="232"/>
      <c r="J5" s="232"/>
      <c r="K5" s="233"/>
      <c r="L5" s="232" t="s">
        <v>30</v>
      </c>
      <c r="M5" s="240" t="s">
        <v>51</v>
      </c>
      <c r="N5" s="240" t="s">
        <v>52</v>
      </c>
      <c r="O5" s="240" t="s">
        <v>53</v>
      </c>
      <c r="P5" s="240" t="s">
        <v>54</v>
      </c>
      <c r="Q5" s="240" t="s">
        <v>55</v>
      </c>
    </row>
    <row r="6" spans="1:17" ht="16.5" customHeight="1">
      <c r="A6" s="10">
        <v>1</v>
      </c>
      <c r="B6" s="232">
        <v>2</v>
      </c>
      <c r="C6" s="232">
        <v>3</v>
      </c>
      <c r="D6" s="232">
        <v>4</v>
      </c>
      <c r="E6" s="234">
        <v>5</v>
      </c>
      <c r="F6" s="235">
        <v>6</v>
      </c>
      <c r="G6" s="234">
        <v>7</v>
      </c>
      <c r="H6" s="235">
        <v>8</v>
      </c>
      <c r="I6" s="234">
        <v>9</v>
      </c>
      <c r="J6" s="234">
        <v>10</v>
      </c>
      <c r="K6" s="234">
        <v>11</v>
      </c>
      <c r="L6" s="234">
        <v>12</v>
      </c>
      <c r="M6" s="241">
        <v>13</v>
      </c>
      <c r="N6" s="242">
        <v>14</v>
      </c>
      <c r="O6" s="242">
        <v>15</v>
      </c>
      <c r="P6" s="242">
        <v>16</v>
      </c>
      <c r="Q6" s="242">
        <v>17</v>
      </c>
    </row>
    <row r="7" spans="1:17" ht="19.5" customHeight="1">
      <c r="A7" s="13" t="s">
        <v>56</v>
      </c>
      <c r="B7" s="13" t="s">
        <v>57</v>
      </c>
      <c r="C7" s="15">
        <v>2301.09</v>
      </c>
      <c r="D7" s="15">
        <v>2301.09</v>
      </c>
      <c r="E7" s="15">
        <v>2301.09</v>
      </c>
      <c r="F7" s="15"/>
      <c r="G7" s="15"/>
      <c r="H7" s="15">
        <v>2301.09</v>
      </c>
      <c r="I7" s="15"/>
      <c r="J7" s="15"/>
      <c r="K7" s="15"/>
      <c r="L7" s="15"/>
      <c r="M7" s="15"/>
      <c r="N7" s="15"/>
      <c r="O7" s="15"/>
      <c r="P7" s="15"/>
      <c r="Q7" s="15"/>
    </row>
    <row r="8" spans="1:17" ht="19.5" customHeight="1">
      <c r="A8" s="161" t="s">
        <v>58</v>
      </c>
      <c r="B8" s="161" t="s">
        <v>59</v>
      </c>
      <c r="C8" s="15">
        <v>2301.09</v>
      </c>
      <c r="D8" s="15">
        <v>2301.09</v>
      </c>
      <c r="E8" s="15">
        <v>2301.09</v>
      </c>
      <c r="F8" s="15"/>
      <c r="G8" s="15"/>
      <c r="H8" s="15">
        <v>2301.09</v>
      </c>
      <c r="I8" s="15"/>
      <c r="J8" s="15"/>
      <c r="K8" s="15"/>
      <c r="L8" s="15"/>
      <c r="M8" s="15"/>
      <c r="N8" s="15"/>
      <c r="O8" s="15"/>
      <c r="P8" s="15"/>
      <c r="Q8" s="15"/>
    </row>
    <row r="9" spans="1:17" ht="19.5" customHeight="1">
      <c r="A9" s="213" t="s">
        <v>60</v>
      </c>
      <c r="B9" s="213" t="s">
        <v>61</v>
      </c>
      <c r="C9" s="15">
        <v>2301.09</v>
      </c>
      <c r="D9" s="15">
        <v>2301.09</v>
      </c>
      <c r="E9" s="15">
        <v>2301.09</v>
      </c>
      <c r="F9" s="15"/>
      <c r="G9" s="15"/>
      <c r="H9" s="15">
        <v>2301.09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ht="19.5" customHeight="1">
      <c r="A10" s="13" t="s">
        <v>62</v>
      </c>
      <c r="B10" s="13" t="s">
        <v>63</v>
      </c>
      <c r="C10" s="15">
        <v>543.494584</v>
      </c>
      <c r="D10" s="15">
        <v>528.593344</v>
      </c>
      <c r="E10" s="15">
        <v>528.593344</v>
      </c>
      <c r="F10" s="15">
        <v>14.90124</v>
      </c>
      <c r="G10" s="15">
        <v>14.90124</v>
      </c>
      <c r="H10" s="15">
        <v>543.494584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9.5" customHeight="1">
      <c r="A11" s="161" t="s">
        <v>64</v>
      </c>
      <c r="B11" s="161" t="s">
        <v>65</v>
      </c>
      <c r="C11" s="15">
        <v>528.593344</v>
      </c>
      <c r="D11" s="15">
        <v>528.593344</v>
      </c>
      <c r="E11" s="15">
        <v>528.593344</v>
      </c>
      <c r="F11" s="15"/>
      <c r="G11" s="15"/>
      <c r="H11" s="15">
        <v>528.593344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9.5" customHeight="1">
      <c r="A12" s="213" t="s">
        <v>66</v>
      </c>
      <c r="B12" s="213" t="s">
        <v>67</v>
      </c>
      <c r="C12" s="15">
        <v>206.2704</v>
      </c>
      <c r="D12" s="15">
        <v>206.2704</v>
      </c>
      <c r="E12" s="15">
        <v>206.2704</v>
      </c>
      <c r="F12" s="15"/>
      <c r="G12" s="15"/>
      <c r="H12" s="15">
        <v>206.2704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9.5" customHeight="1">
      <c r="A13" s="213" t="s">
        <v>68</v>
      </c>
      <c r="B13" s="213" t="s">
        <v>69</v>
      </c>
      <c r="C13" s="15">
        <v>322.322944</v>
      </c>
      <c r="D13" s="15">
        <v>322.322944</v>
      </c>
      <c r="E13" s="15">
        <v>322.322944</v>
      </c>
      <c r="F13" s="15"/>
      <c r="G13" s="15"/>
      <c r="H13" s="15">
        <v>322.322944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9.5" customHeight="1">
      <c r="A14" s="161" t="s">
        <v>70</v>
      </c>
      <c r="B14" s="161" t="s">
        <v>71</v>
      </c>
      <c r="C14" s="15">
        <v>14.90124</v>
      </c>
      <c r="D14" s="15"/>
      <c r="E14" s="15"/>
      <c r="F14" s="15">
        <v>14.90124</v>
      </c>
      <c r="G14" s="15">
        <v>14.90124</v>
      </c>
      <c r="H14" s="15">
        <v>14.90124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9.5" customHeight="1">
      <c r="A15" s="213" t="s">
        <v>72</v>
      </c>
      <c r="B15" s="213" t="s">
        <v>73</v>
      </c>
      <c r="C15" s="15">
        <v>14.90124</v>
      </c>
      <c r="D15" s="15"/>
      <c r="E15" s="15"/>
      <c r="F15" s="15">
        <v>14.90124</v>
      </c>
      <c r="G15" s="15">
        <v>14.90124</v>
      </c>
      <c r="H15" s="15">
        <v>14.90124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9.5" customHeight="1">
      <c r="A16" s="13" t="s">
        <v>74</v>
      </c>
      <c r="B16" s="13" t="s">
        <v>75</v>
      </c>
      <c r="C16" s="15">
        <v>151.86072</v>
      </c>
      <c r="D16" s="15">
        <v>151.86072</v>
      </c>
      <c r="E16" s="15">
        <v>151.86072</v>
      </c>
      <c r="F16" s="15"/>
      <c r="G16" s="15"/>
      <c r="H16" s="15">
        <v>151.86072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9.5" customHeight="1">
      <c r="A17" s="161" t="s">
        <v>76</v>
      </c>
      <c r="B17" s="161" t="s">
        <v>77</v>
      </c>
      <c r="C17" s="15">
        <v>151.86072</v>
      </c>
      <c r="D17" s="15">
        <v>151.86072</v>
      </c>
      <c r="E17" s="15">
        <v>151.86072</v>
      </c>
      <c r="F17" s="15"/>
      <c r="G17" s="15"/>
      <c r="H17" s="15">
        <v>151.86072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9.5" customHeight="1">
      <c r="A18" s="213" t="s">
        <v>78</v>
      </c>
      <c r="B18" s="213" t="s">
        <v>79</v>
      </c>
      <c r="C18" s="15">
        <v>140.898293</v>
      </c>
      <c r="D18" s="15">
        <v>140.898293</v>
      </c>
      <c r="E18" s="15">
        <v>140.898293</v>
      </c>
      <c r="F18" s="15"/>
      <c r="G18" s="15"/>
      <c r="H18" s="15">
        <v>140.898293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9.5" customHeight="1">
      <c r="A19" s="213" t="s">
        <v>80</v>
      </c>
      <c r="B19" s="213" t="s">
        <v>81</v>
      </c>
      <c r="C19" s="15">
        <v>10.962427</v>
      </c>
      <c r="D19" s="15">
        <v>10.962427</v>
      </c>
      <c r="E19" s="15">
        <v>10.962427</v>
      </c>
      <c r="F19" s="15"/>
      <c r="G19" s="15"/>
      <c r="H19" s="15">
        <v>10.962427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9.5" customHeight="1">
      <c r="A20" s="13" t="s">
        <v>82</v>
      </c>
      <c r="B20" s="13" t="s">
        <v>83</v>
      </c>
      <c r="C20" s="15">
        <v>231.613632</v>
      </c>
      <c r="D20" s="15">
        <v>231.613632</v>
      </c>
      <c r="E20" s="15">
        <v>231.613632</v>
      </c>
      <c r="F20" s="15"/>
      <c r="G20" s="15"/>
      <c r="H20" s="15">
        <v>231.613632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9.5" customHeight="1">
      <c r="A21" s="161" t="s">
        <v>84</v>
      </c>
      <c r="B21" s="161" t="s">
        <v>85</v>
      </c>
      <c r="C21" s="15">
        <v>231.613632</v>
      </c>
      <c r="D21" s="15">
        <v>231.613632</v>
      </c>
      <c r="E21" s="15">
        <v>231.613632</v>
      </c>
      <c r="F21" s="15"/>
      <c r="G21" s="15"/>
      <c r="H21" s="15">
        <v>231.613632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9.5" customHeight="1">
      <c r="A22" s="213" t="s">
        <v>86</v>
      </c>
      <c r="B22" s="213" t="s">
        <v>87</v>
      </c>
      <c r="C22" s="15">
        <v>231.613632</v>
      </c>
      <c r="D22" s="15">
        <v>231.613632</v>
      </c>
      <c r="E22" s="15">
        <v>231.613632</v>
      </c>
      <c r="F22" s="15"/>
      <c r="G22" s="15"/>
      <c r="H22" s="15">
        <v>231.613632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7.25" customHeight="1">
      <c r="A23" s="236" t="s">
        <v>88</v>
      </c>
      <c r="B23" s="237" t="s">
        <v>88</v>
      </c>
      <c r="C23" s="15">
        <v>3228.06</v>
      </c>
      <c r="D23" s="15">
        <v>3213.16</v>
      </c>
      <c r="E23" s="15">
        <v>3213.16</v>
      </c>
      <c r="F23" s="15">
        <v>14.9</v>
      </c>
      <c r="G23" s="15">
        <v>14.90124</v>
      </c>
      <c r="H23" s="15">
        <v>3228.06</v>
      </c>
      <c r="I23" s="15"/>
      <c r="J23" s="15"/>
      <c r="K23" s="15"/>
      <c r="L23" s="15"/>
      <c r="M23" s="15"/>
      <c r="N23" s="15"/>
      <c r="O23" s="15"/>
      <c r="P23" s="15"/>
      <c r="Q23" s="15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16"/>
  <sheetViews>
    <sheetView zoomScaleSheetLayoutView="100" workbookViewId="0" topLeftCell="A1">
      <selection activeCell="D7" sqref="D7"/>
    </sheetView>
  </sheetViews>
  <sheetFormatPr defaultColWidth="7.140625" defaultRowHeight="14.25" customHeight="1"/>
  <cols>
    <col min="1" max="1" width="38.28125" style="0" customWidth="1"/>
    <col min="2" max="2" width="30.28125" style="0" customWidth="1"/>
    <col min="3" max="3" width="41.00390625" style="0" customWidth="1"/>
    <col min="4" max="4" width="28.28125" style="0" customWidth="1"/>
  </cols>
  <sheetData>
    <row r="1" spans="1:4" ht="14.25" customHeight="1">
      <c r="A1" s="216"/>
      <c r="C1" s="217"/>
      <c r="D1" s="149" t="s">
        <v>89</v>
      </c>
    </row>
    <row r="2" spans="1:4" ht="31.5" customHeight="1">
      <c r="A2" s="51" t="s">
        <v>90</v>
      </c>
      <c r="B2" s="218"/>
      <c r="C2" s="217"/>
      <c r="D2" s="218"/>
    </row>
    <row r="3" spans="1:4" ht="17.25" customHeight="1">
      <c r="A3" s="112" t="str">
        <f>"单位名称："&amp;"师宗县葵山镇中心学校"</f>
        <v>单位名称：师宗县葵山镇中心学校</v>
      </c>
      <c r="B3" s="219"/>
      <c r="C3" s="217"/>
      <c r="D3" s="104" t="str">
        <f>"单位："&amp;"万元"</f>
        <v>单位：万元</v>
      </c>
    </row>
    <row r="4" spans="1:4" ht="19.5" customHeight="1">
      <c r="A4" s="10" t="s">
        <v>2</v>
      </c>
      <c r="B4" s="10"/>
      <c r="C4" s="220" t="s">
        <v>3</v>
      </c>
      <c r="D4" s="221"/>
    </row>
    <row r="5" spans="1:4" ht="21.75" customHeight="1">
      <c r="A5" s="10" t="s">
        <v>4</v>
      </c>
      <c r="B5" s="222" t="s">
        <v>5</v>
      </c>
      <c r="C5" s="223" t="s">
        <v>91</v>
      </c>
      <c r="D5" s="222" t="s">
        <v>5</v>
      </c>
    </row>
    <row r="6" spans="1:4" ht="17.25" customHeight="1">
      <c r="A6" s="10"/>
      <c r="B6" s="224"/>
      <c r="C6" s="223"/>
      <c r="D6" s="224"/>
    </row>
    <row r="7" spans="1:4" ht="17.25" customHeight="1">
      <c r="A7" s="13" t="s">
        <v>92</v>
      </c>
      <c r="B7" s="15">
        <v>3228.06</v>
      </c>
      <c r="C7" s="13" t="s">
        <v>93</v>
      </c>
      <c r="D7" s="15">
        <v>3228.06</v>
      </c>
    </row>
    <row r="8" spans="1:4" ht="17.25" customHeight="1">
      <c r="A8" s="13" t="s">
        <v>94</v>
      </c>
      <c r="B8" s="15">
        <v>3228.06</v>
      </c>
      <c r="C8" s="13" t="str">
        <f>"(一)"&amp;"教育支出"</f>
        <v>(一)教育支出</v>
      </c>
      <c r="D8" s="15">
        <v>2301.1</v>
      </c>
    </row>
    <row r="9" spans="1:4" ht="17.25" customHeight="1">
      <c r="A9" s="13" t="s">
        <v>95</v>
      </c>
      <c r="B9" s="15"/>
      <c r="C9" s="13" t="str">
        <f>"(二)"&amp;"社会保障和就业支出"</f>
        <v>(二)社会保障和就业支出</v>
      </c>
      <c r="D9" s="15">
        <v>543.494584</v>
      </c>
    </row>
    <row r="10" spans="1:4" ht="17.25" customHeight="1">
      <c r="A10" s="13" t="s">
        <v>96</v>
      </c>
      <c r="B10" s="15"/>
      <c r="C10" s="13" t="str">
        <f>"(三)"&amp;"卫生健康支出"</f>
        <v>(三)卫生健康支出</v>
      </c>
      <c r="D10" s="15">
        <v>151.86072</v>
      </c>
    </row>
    <row r="11" spans="1:4" ht="17.25" customHeight="1">
      <c r="A11" s="13" t="s">
        <v>97</v>
      </c>
      <c r="B11" s="15"/>
      <c r="C11" s="13" t="str">
        <f>"(四)"&amp;"住房保障支出"</f>
        <v>(四)住房保障支出</v>
      </c>
      <c r="D11" s="15">
        <v>231.613632</v>
      </c>
    </row>
    <row r="12" spans="1:4" ht="17.25" customHeight="1">
      <c r="A12" s="13" t="s">
        <v>94</v>
      </c>
      <c r="B12" s="15"/>
      <c r="C12" s="13"/>
      <c r="D12" s="33"/>
    </row>
    <row r="13" spans="1:4" ht="17.25" customHeight="1">
      <c r="A13" s="13" t="s">
        <v>95</v>
      </c>
      <c r="B13" s="15"/>
      <c r="C13" s="13"/>
      <c r="D13" s="33"/>
    </row>
    <row r="14" spans="1:4" ht="17.25" customHeight="1">
      <c r="A14" s="13" t="s">
        <v>96</v>
      </c>
      <c r="B14" s="15"/>
      <c r="C14" s="13"/>
      <c r="D14" s="33"/>
    </row>
    <row r="15" spans="1:4" ht="14.25" customHeight="1">
      <c r="A15" s="13"/>
      <c r="B15" s="33"/>
      <c r="C15" s="13" t="s">
        <v>98</v>
      </c>
      <c r="D15" s="33"/>
    </row>
    <row r="16" spans="1:4" ht="17.25" customHeight="1">
      <c r="A16" s="223" t="s">
        <v>99</v>
      </c>
      <c r="B16" s="15">
        <v>3228.06</v>
      </c>
      <c r="C16" s="223" t="s">
        <v>22</v>
      </c>
      <c r="D16" s="15">
        <v>3228.06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23"/>
  <sheetViews>
    <sheetView zoomScaleSheetLayoutView="100" workbookViewId="0" topLeftCell="A1">
      <selection activeCell="E23" sqref="E23"/>
    </sheetView>
  </sheetViews>
  <sheetFormatPr defaultColWidth="7.140625" defaultRowHeight="14.25" customHeight="1"/>
  <cols>
    <col min="1" max="1" width="15.7109375" style="0" customWidth="1"/>
    <col min="2" max="2" width="34.28125" style="0" customWidth="1"/>
    <col min="3" max="3" width="18.8515625" style="0" customWidth="1"/>
    <col min="4" max="4" width="12.8515625" style="0" customWidth="1"/>
    <col min="5" max="7" width="18.8515625" style="0" customWidth="1"/>
  </cols>
  <sheetData>
    <row r="1" spans="4:7" ht="14.25" customHeight="1">
      <c r="D1" s="208"/>
      <c r="F1" s="56"/>
      <c r="G1" s="41" t="s">
        <v>100</v>
      </c>
    </row>
    <row r="2" spans="1:7" ht="39" customHeight="1">
      <c r="A2" s="111" t="s">
        <v>101</v>
      </c>
      <c r="B2" s="111"/>
      <c r="C2" s="111"/>
      <c r="D2" s="111"/>
      <c r="E2" s="111"/>
      <c r="F2" s="111"/>
      <c r="G2" s="111"/>
    </row>
    <row r="3" spans="1:7" ht="18" customHeight="1">
      <c r="A3" s="4" t="str">
        <f>"单位名称："&amp;"师宗县葵山镇中心学校"</f>
        <v>单位名称：师宗县葵山镇中心学校</v>
      </c>
      <c r="F3" s="107"/>
      <c r="G3" s="108" t="str">
        <f>"单位："&amp;"万元"</f>
        <v>单位：万元</v>
      </c>
    </row>
    <row r="4" spans="1:7" ht="20.25" customHeight="1">
      <c r="A4" s="209" t="s">
        <v>102</v>
      </c>
      <c r="B4" s="210"/>
      <c r="C4" s="66" t="s">
        <v>28</v>
      </c>
      <c r="D4" s="211" t="s">
        <v>47</v>
      </c>
      <c r="E4" s="10"/>
      <c r="F4" s="10"/>
      <c r="G4" s="10" t="s">
        <v>48</v>
      </c>
    </row>
    <row r="5" spans="1:7" ht="20.25" customHeight="1">
      <c r="A5" s="212" t="s">
        <v>45</v>
      </c>
      <c r="B5" s="212" t="s">
        <v>46</v>
      </c>
      <c r="C5" s="10"/>
      <c r="D5" s="65" t="s">
        <v>30</v>
      </c>
      <c r="E5" s="65" t="s">
        <v>103</v>
      </c>
      <c r="F5" s="65" t="s">
        <v>104</v>
      </c>
      <c r="G5" s="10"/>
    </row>
    <row r="6" spans="1:7" ht="13.5" customHeight="1">
      <c r="A6" s="212" t="s">
        <v>105</v>
      </c>
      <c r="B6" s="212" t="s">
        <v>106</v>
      </c>
      <c r="C6" s="212" t="s">
        <v>107</v>
      </c>
      <c r="D6" s="117" t="s">
        <v>108</v>
      </c>
      <c r="E6" s="117" t="s">
        <v>109</v>
      </c>
      <c r="F6" s="117" t="s">
        <v>110</v>
      </c>
      <c r="G6" s="72">
        <v>7</v>
      </c>
    </row>
    <row r="7" spans="1:7" ht="18" customHeight="1">
      <c r="A7" s="13" t="s">
        <v>56</v>
      </c>
      <c r="B7" s="13" t="s">
        <v>57</v>
      </c>
      <c r="C7" s="15">
        <v>2301.1</v>
      </c>
      <c r="D7" s="15">
        <v>2301.1</v>
      </c>
      <c r="E7" s="15">
        <v>2275.78</v>
      </c>
      <c r="F7" s="15">
        <v>25.32</v>
      </c>
      <c r="G7" s="15"/>
    </row>
    <row r="8" spans="1:7" ht="18" customHeight="1">
      <c r="A8" s="161" t="s">
        <v>58</v>
      </c>
      <c r="B8" s="161" t="s">
        <v>59</v>
      </c>
      <c r="C8" s="15">
        <v>2301.1</v>
      </c>
      <c r="D8" s="15">
        <v>2301.1</v>
      </c>
      <c r="E8" s="15">
        <v>2275.78</v>
      </c>
      <c r="F8" s="15">
        <v>25.32</v>
      </c>
      <c r="G8" s="15"/>
    </row>
    <row r="9" spans="1:7" ht="18" customHeight="1">
      <c r="A9" s="213" t="s">
        <v>60</v>
      </c>
      <c r="B9" s="213" t="s">
        <v>61</v>
      </c>
      <c r="C9" s="15">
        <v>2301.1</v>
      </c>
      <c r="D9" s="15">
        <v>2301.1</v>
      </c>
      <c r="E9" s="15">
        <v>2275.78</v>
      </c>
      <c r="F9" s="15">
        <v>25.32</v>
      </c>
      <c r="G9" s="15"/>
    </row>
    <row r="10" spans="1:7" ht="18" customHeight="1">
      <c r="A10" s="13" t="s">
        <v>62</v>
      </c>
      <c r="B10" s="13" t="s">
        <v>63</v>
      </c>
      <c r="C10" s="15">
        <v>543.494584</v>
      </c>
      <c r="D10" s="15">
        <v>528.593344</v>
      </c>
      <c r="E10" s="15">
        <v>526.733344</v>
      </c>
      <c r="F10" s="15">
        <v>1.86</v>
      </c>
      <c r="G10" s="15">
        <v>14.90124</v>
      </c>
    </row>
    <row r="11" spans="1:7" ht="18" customHeight="1">
      <c r="A11" s="161" t="s">
        <v>64</v>
      </c>
      <c r="B11" s="161" t="s">
        <v>65</v>
      </c>
      <c r="C11" s="15">
        <v>528.593344</v>
      </c>
      <c r="D11" s="15">
        <v>528.593344</v>
      </c>
      <c r="E11" s="15">
        <v>526.733344</v>
      </c>
      <c r="F11" s="15">
        <v>1.86</v>
      </c>
      <c r="G11" s="15"/>
    </row>
    <row r="12" spans="1:7" ht="18" customHeight="1">
      <c r="A12" s="213" t="s">
        <v>66</v>
      </c>
      <c r="B12" s="213" t="s">
        <v>67</v>
      </c>
      <c r="C12" s="15">
        <v>206.2704</v>
      </c>
      <c r="D12" s="15">
        <v>206.2704</v>
      </c>
      <c r="E12" s="15">
        <v>204.4104</v>
      </c>
      <c r="F12" s="15">
        <v>1.86</v>
      </c>
      <c r="G12" s="15"/>
    </row>
    <row r="13" spans="1:7" ht="18" customHeight="1">
      <c r="A13" s="213" t="s">
        <v>68</v>
      </c>
      <c r="B13" s="213" t="s">
        <v>69</v>
      </c>
      <c r="C13" s="15">
        <v>322.322944</v>
      </c>
      <c r="D13" s="15">
        <v>322.322944</v>
      </c>
      <c r="E13" s="15">
        <v>322.322944</v>
      </c>
      <c r="F13" s="15"/>
      <c r="G13" s="15"/>
    </row>
    <row r="14" spans="1:7" ht="18" customHeight="1">
      <c r="A14" s="161" t="s">
        <v>70</v>
      </c>
      <c r="B14" s="161" t="s">
        <v>71</v>
      </c>
      <c r="C14" s="15">
        <v>14.90124</v>
      </c>
      <c r="D14" s="15"/>
      <c r="E14" s="15"/>
      <c r="F14" s="15"/>
      <c r="G14" s="15">
        <v>14.90124</v>
      </c>
    </row>
    <row r="15" spans="1:7" ht="18" customHeight="1">
      <c r="A15" s="213" t="s">
        <v>72</v>
      </c>
      <c r="B15" s="213" t="s">
        <v>73</v>
      </c>
      <c r="C15" s="15">
        <v>14.90124</v>
      </c>
      <c r="D15" s="15"/>
      <c r="E15" s="15"/>
      <c r="F15" s="15"/>
      <c r="G15" s="15">
        <v>14.90124</v>
      </c>
    </row>
    <row r="16" spans="1:7" ht="18" customHeight="1">
      <c r="A16" s="13" t="s">
        <v>74</v>
      </c>
      <c r="B16" s="13" t="s">
        <v>75</v>
      </c>
      <c r="C16" s="15">
        <v>151.86072</v>
      </c>
      <c r="D16" s="15">
        <v>151.86072</v>
      </c>
      <c r="E16" s="15">
        <v>151.86072</v>
      </c>
      <c r="F16" s="15"/>
      <c r="G16" s="15"/>
    </row>
    <row r="17" spans="1:7" ht="18" customHeight="1">
      <c r="A17" s="161" t="s">
        <v>76</v>
      </c>
      <c r="B17" s="161" t="s">
        <v>77</v>
      </c>
      <c r="C17" s="15">
        <v>151.86072</v>
      </c>
      <c r="D17" s="15">
        <v>151.86072</v>
      </c>
      <c r="E17" s="15">
        <v>151.86072</v>
      </c>
      <c r="F17" s="15"/>
      <c r="G17" s="15"/>
    </row>
    <row r="18" spans="1:7" ht="18" customHeight="1">
      <c r="A18" s="213" t="s">
        <v>78</v>
      </c>
      <c r="B18" s="213" t="s">
        <v>79</v>
      </c>
      <c r="C18" s="15">
        <v>140.898293</v>
      </c>
      <c r="D18" s="15">
        <v>140.898293</v>
      </c>
      <c r="E18" s="15">
        <v>140.898293</v>
      </c>
      <c r="F18" s="15"/>
      <c r="G18" s="15"/>
    </row>
    <row r="19" spans="1:7" ht="18" customHeight="1">
      <c r="A19" s="213" t="s">
        <v>80</v>
      </c>
      <c r="B19" s="213" t="s">
        <v>81</v>
      </c>
      <c r="C19" s="15">
        <v>10.962427</v>
      </c>
      <c r="D19" s="15">
        <v>10.962427</v>
      </c>
      <c r="E19" s="15">
        <v>10.962427</v>
      </c>
      <c r="F19" s="15"/>
      <c r="G19" s="15"/>
    </row>
    <row r="20" spans="1:7" ht="18" customHeight="1">
      <c r="A20" s="13" t="s">
        <v>82</v>
      </c>
      <c r="B20" s="13" t="s">
        <v>83</v>
      </c>
      <c r="C20" s="15">
        <v>231.613632</v>
      </c>
      <c r="D20" s="15">
        <v>231.613632</v>
      </c>
      <c r="E20" s="15">
        <v>231.613632</v>
      </c>
      <c r="F20" s="15"/>
      <c r="G20" s="15"/>
    </row>
    <row r="21" spans="1:7" ht="18" customHeight="1">
      <c r="A21" s="161" t="s">
        <v>84</v>
      </c>
      <c r="B21" s="161" t="s">
        <v>85</v>
      </c>
      <c r="C21" s="15">
        <v>231.613632</v>
      </c>
      <c r="D21" s="15">
        <v>231.613632</v>
      </c>
      <c r="E21" s="15">
        <v>231.613632</v>
      </c>
      <c r="F21" s="15"/>
      <c r="G21" s="15"/>
    </row>
    <row r="22" spans="1:7" ht="18" customHeight="1">
      <c r="A22" s="213" t="s">
        <v>86</v>
      </c>
      <c r="B22" s="213" t="s">
        <v>87</v>
      </c>
      <c r="C22" s="15">
        <v>231.613632</v>
      </c>
      <c r="D22" s="15">
        <v>231.613632</v>
      </c>
      <c r="E22" s="15">
        <v>231.613632</v>
      </c>
      <c r="F22" s="15"/>
      <c r="G22" s="15"/>
    </row>
    <row r="23" spans="1:7" ht="18" customHeight="1">
      <c r="A23" s="214" t="s">
        <v>88</v>
      </c>
      <c r="B23" s="215" t="s">
        <v>88</v>
      </c>
      <c r="C23" s="15">
        <v>3228.06</v>
      </c>
      <c r="D23" s="15">
        <v>3213.16</v>
      </c>
      <c r="E23" s="15">
        <v>3185.98</v>
      </c>
      <c r="F23" s="15">
        <v>27.18</v>
      </c>
      <c r="G23" s="15">
        <v>14.9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/>
  <pageMargins left="0.75" right="0.75" top="1" bottom="1" header="0.5" footer="0.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F30"/>
  <sheetViews>
    <sheetView showGridLines="0" zoomScaleSheetLayoutView="100" workbookViewId="0" topLeftCell="U9">
      <selection activeCell="AF30" sqref="AF30"/>
    </sheetView>
  </sheetViews>
  <sheetFormatPr defaultColWidth="7.140625" defaultRowHeight="14.25" customHeight="1"/>
  <cols>
    <col min="1" max="1" width="4.57421875" style="175" customWidth="1"/>
    <col min="2" max="2" width="5.57421875" style="175" customWidth="1"/>
    <col min="3" max="3" width="34.28125" style="175" customWidth="1"/>
    <col min="4" max="4" width="23.00390625" style="175" customWidth="1"/>
    <col min="5" max="13" width="15.140625" style="175" customWidth="1"/>
    <col min="14" max="14" width="14.421875" style="175" customWidth="1"/>
    <col min="15" max="15" width="15.57421875" style="175" customWidth="1"/>
    <col min="16" max="16" width="15.00390625" style="175" customWidth="1"/>
    <col min="17" max="17" width="5.8515625" style="175" customWidth="1"/>
    <col min="18" max="18" width="4.8515625" style="175" customWidth="1"/>
    <col min="19" max="19" width="34.28125" style="175" customWidth="1"/>
    <col min="20" max="20" width="16.8515625" style="175" customWidth="1"/>
    <col min="21" max="29" width="14.7109375" style="175" customWidth="1"/>
    <col min="30" max="30" width="16.28125" style="175" customWidth="1"/>
    <col min="31" max="31" width="17.00390625" style="175" customWidth="1"/>
    <col min="32" max="32" width="16.00390625" style="175" customWidth="1"/>
    <col min="33" max="16384" width="7.140625" style="175" customWidth="1"/>
  </cols>
  <sheetData>
    <row r="1" spans="1:32" ht="12" customHeight="1">
      <c r="A1" s="176"/>
      <c r="D1" s="177"/>
      <c r="K1" s="177"/>
      <c r="L1" s="177"/>
      <c r="M1" s="177"/>
      <c r="T1" s="177"/>
      <c r="Z1" s="202"/>
      <c r="AA1" s="202"/>
      <c r="AB1" s="202"/>
      <c r="AF1" s="203" t="s">
        <v>111</v>
      </c>
    </row>
    <row r="2" spans="1:29" ht="39" customHeight="1">
      <c r="A2" s="178" t="s">
        <v>112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</row>
    <row r="3" spans="1:32" ht="19.5" customHeight="1">
      <c r="A3" s="179" t="str">
        <f>"单位名称："&amp;"师宗县葵山镇中心学校"</f>
        <v>单位名称：师宗县葵山镇中心学校</v>
      </c>
      <c r="D3" s="177"/>
      <c r="K3" s="177"/>
      <c r="L3" s="177"/>
      <c r="M3" s="177"/>
      <c r="T3" s="177"/>
      <c r="Z3" s="204"/>
      <c r="AA3" s="204"/>
      <c r="AB3" s="204"/>
      <c r="AF3" s="205" t="str">
        <f>"单位："&amp;"万元"</f>
        <v>单位：万元</v>
      </c>
    </row>
    <row r="4" spans="1:32" ht="19.5" customHeight="1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92"/>
      <c r="O4" s="192"/>
      <c r="P4" s="192"/>
      <c r="Q4" s="180" t="s">
        <v>3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92"/>
      <c r="AE4" s="192"/>
      <c r="AF4" s="192"/>
    </row>
    <row r="5" spans="1:32" ht="21.75" customHeight="1">
      <c r="A5" s="181" t="s">
        <v>113</v>
      </c>
      <c r="B5" s="182"/>
      <c r="C5" s="181"/>
      <c r="D5" s="180" t="s">
        <v>28</v>
      </c>
      <c r="E5" s="180" t="s">
        <v>31</v>
      </c>
      <c r="F5" s="180"/>
      <c r="G5" s="180"/>
      <c r="H5" s="180" t="s">
        <v>32</v>
      </c>
      <c r="I5" s="180"/>
      <c r="J5" s="180"/>
      <c r="K5" s="180" t="s">
        <v>33</v>
      </c>
      <c r="L5" s="180"/>
      <c r="M5" s="180"/>
      <c r="N5" s="192" t="s">
        <v>114</v>
      </c>
      <c r="O5" s="192" t="s">
        <v>34</v>
      </c>
      <c r="P5" s="192" t="s">
        <v>35</v>
      </c>
      <c r="Q5" s="181" t="s">
        <v>115</v>
      </c>
      <c r="R5" s="182"/>
      <c r="S5" s="181"/>
      <c r="T5" s="180" t="s">
        <v>28</v>
      </c>
      <c r="U5" s="195" t="s">
        <v>31</v>
      </c>
      <c r="V5" s="196"/>
      <c r="W5" s="197"/>
      <c r="X5" s="195" t="s">
        <v>32</v>
      </c>
      <c r="Y5" s="196"/>
      <c r="Z5" s="180"/>
      <c r="AA5" s="180" t="s">
        <v>33</v>
      </c>
      <c r="AB5" s="180"/>
      <c r="AC5" s="197"/>
      <c r="AD5" s="192" t="s">
        <v>114</v>
      </c>
      <c r="AE5" s="192" t="s">
        <v>34</v>
      </c>
      <c r="AF5" s="192" t="s">
        <v>35</v>
      </c>
    </row>
    <row r="6" spans="1:32" ht="17.25" customHeight="1">
      <c r="A6" s="180" t="s">
        <v>116</v>
      </c>
      <c r="B6" s="180" t="s">
        <v>117</v>
      </c>
      <c r="C6" s="180" t="s">
        <v>46</v>
      </c>
      <c r="D6" s="180"/>
      <c r="E6" s="180" t="s">
        <v>30</v>
      </c>
      <c r="F6" s="180" t="s">
        <v>47</v>
      </c>
      <c r="G6" s="180" t="s">
        <v>48</v>
      </c>
      <c r="H6" s="180" t="s">
        <v>30</v>
      </c>
      <c r="I6" s="180" t="s">
        <v>47</v>
      </c>
      <c r="J6" s="180" t="s">
        <v>48</v>
      </c>
      <c r="K6" s="180" t="s">
        <v>30</v>
      </c>
      <c r="L6" s="180" t="s">
        <v>47</v>
      </c>
      <c r="M6" s="180" t="s">
        <v>48</v>
      </c>
      <c r="N6" s="193" t="s">
        <v>30</v>
      </c>
      <c r="O6" s="193" t="s">
        <v>30</v>
      </c>
      <c r="P6" s="193" t="s">
        <v>30</v>
      </c>
      <c r="Q6" s="180" t="s">
        <v>116</v>
      </c>
      <c r="R6" s="180" t="s">
        <v>117</v>
      </c>
      <c r="S6" s="180" t="s">
        <v>46</v>
      </c>
      <c r="T6" s="180"/>
      <c r="U6" s="180" t="s">
        <v>30</v>
      </c>
      <c r="V6" s="180" t="s">
        <v>47</v>
      </c>
      <c r="W6" s="180" t="s">
        <v>48</v>
      </c>
      <c r="X6" s="180" t="s">
        <v>30</v>
      </c>
      <c r="Y6" s="180" t="s">
        <v>47</v>
      </c>
      <c r="Z6" s="180" t="s">
        <v>48</v>
      </c>
      <c r="AA6" s="180" t="s">
        <v>30</v>
      </c>
      <c r="AB6" s="180" t="s">
        <v>47</v>
      </c>
      <c r="AC6" s="206" t="s">
        <v>48</v>
      </c>
      <c r="AD6" s="193" t="s">
        <v>30</v>
      </c>
      <c r="AE6" s="193" t="s">
        <v>30</v>
      </c>
      <c r="AF6" s="193" t="s">
        <v>30</v>
      </c>
    </row>
    <row r="7" spans="1:32" ht="14.25" customHeight="1">
      <c r="A7" s="183" t="s">
        <v>105</v>
      </c>
      <c r="B7" s="183" t="s">
        <v>106</v>
      </c>
      <c r="C7" s="183" t="s">
        <v>107</v>
      </c>
      <c r="D7" s="183" t="s">
        <v>108</v>
      </c>
      <c r="E7" s="184" t="s">
        <v>109</v>
      </c>
      <c r="F7" s="184" t="s">
        <v>110</v>
      </c>
      <c r="G7" s="184" t="s">
        <v>118</v>
      </c>
      <c r="H7" s="184" t="s">
        <v>119</v>
      </c>
      <c r="I7" s="184" t="s">
        <v>120</v>
      </c>
      <c r="J7" s="184" t="s">
        <v>121</v>
      </c>
      <c r="K7" s="184" t="s">
        <v>122</v>
      </c>
      <c r="L7" s="184" t="s">
        <v>123</v>
      </c>
      <c r="M7" s="184" t="s">
        <v>124</v>
      </c>
      <c r="N7" s="192">
        <v>14</v>
      </c>
      <c r="O7" s="192">
        <v>15</v>
      </c>
      <c r="P7" s="192">
        <v>16</v>
      </c>
      <c r="Q7" s="184" t="s">
        <v>125</v>
      </c>
      <c r="R7" s="184" t="s">
        <v>126</v>
      </c>
      <c r="S7" s="184" t="s">
        <v>127</v>
      </c>
      <c r="T7" s="184" t="s">
        <v>128</v>
      </c>
      <c r="U7" s="184" t="s">
        <v>129</v>
      </c>
      <c r="V7" s="184" t="s">
        <v>130</v>
      </c>
      <c r="W7" s="184" t="s">
        <v>131</v>
      </c>
      <c r="X7" s="184" t="s">
        <v>132</v>
      </c>
      <c r="Y7" s="184" t="s">
        <v>133</v>
      </c>
      <c r="Z7" s="184" t="s">
        <v>134</v>
      </c>
      <c r="AA7" s="184" t="s">
        <v>135</v>
      </c>
      <c r="AB7" s="207">
        <v>28</v>
      </c>
      <c r="AC7" s="183">
        <v>29</v>
      </c>
      <c r="AD7" s="192">
        <v>30</v>
      </c>
      <c r="AE7" s="192">
        <v>31</v>
      </c>
      <c r="AF7" s="192">
        <v>32</v>
      </c>
    </row>
    <row r="8" spans="1:32" ht="17.25" customHeight="1">
      <c r="A8" s="185" t="s">
        <v>136</v>
      </c>
      <c r="B8" s="185"/>
      <c r="C8" s="185" t="s">
        <v>137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94"/>
      <c r="O8" s="194"/>
      <c r="P8" s="194"/>
      <c r="Q8" s="188" t="s">
        <v>138</v>
      </c>
      <c r="R8" s="188"/>
      <c r="S8" s="186" t="s">
        <v>139</v>
      </c>
      <c r="T8" s="198">
        <v>2981.565296</v>
      </c>
      <c r="U8" s="198">
        <v>2981.565296</v>
      </c>
      <c r="V8" s="198">
        <v>2981.565296</v>
      </c>
      <c r="W8" s="198"/>
      <c r="X8" s="198"/>
      <c r="Y8" s="198"/>
      <c r="Z8" s="198"/>
      <c r="AA8" s="198"/>
      <c r="AB8" s="198"/>
      <c r="AC8" s="198"/>
      <c r="AD8" s="198"/>
      <c r="AE8" s="198"/>
      <c r="AF8" s="198"/>
    </row>
    <row r="9" spans="1:32" ht="17.25" customHeight="1">
      <c r="A9" s="187"/>
      <c r="B9" s="187" t="s">
        <v>140</v>
      </c>
      <c r="C9" s="187" t="s">
        <v>141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94"/>
      <c r="O9" s="194"/>
      <c r="P9" s="194"/>
      <c r="Q9" s="199"/>
      <c r="R9" s="199" t="s">
        <v>140</v>
      </c>
      <c r="S9" s="200" t="s">
        <v>142</v>
      </c>
      <c r="T9" s="198">
        <v>1012.8576</v>
      </c>
      <c r="U9" s="198">
        <v>1012.8576</v>
      </c>
      <c r="V9" s="198">
        <v>1012.8576</v>
      </c>
      <c r="W9" s="198"/>
      <c r="X9" s="198"/>
      <c r="Y9" s="198"/>
      <c r="Z9" s="198"/>
      <c r="AA9" s="198"/>
      <c r="AB9" s="198"/>
      <c r="AC9" s="198"/>
      <c r="AD9" s="198"/>
      <c r="AE9" s="198"/>
      <c r="AF9" s="198"/>
    </row>
    <row r="10" spans="1:32" ht="17.25" customHeight="1">
      <c r="A10" s="185" t="s">
        <v>143</v>
      </c>
      <c r="B10" s="185"/>
      <c r="C10" s="185" t="s">
        <v>144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94"/>
      <c r="O10" s="194"/>
      <c r="P10" s="194"/>
      <c r="Q10" s="199"/>
      <c r="R10" s="199" t="s">
        <v>145</v>
      </c>
      <c r="S10" s="200" t="s">
        <v>146</v>
      </c>
      <c r="T10" s="198">
        <v>339.312</v>
      </c>
      <c r="U10" s="198">
        <v>339.312</v>
      </c>
      <c r="V10" s="198">
        <v>339.312</v>
      </c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</row>
    <row r="11" spans="1:32" ht="17.25" customHeight="1">
      <c r="A11" s="187"/>
      <c r="B11" s="187" t="s">
        <v>140</v>
      </c>
      <c r="C11" s="187" t="s">
        <v>147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94"/>
      <c r="O11" s="194"/>
      <c r="P11" s="194"/>
      <c r="Q11" s="199"/>
      <c r="R11" s="199" t="s">
        <v>148</v>
      </c>
      <c r="S11" s="200" t="s">
        <v>149</v>
      </c>
      <c r="T11" s="198">
        <v>0</v>
      </c>
      <c r="U11" s="198">
        <v>0</v>
      </c>
      <c r="V11" s="198">
        <v>0</v>
      </c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</row>
    <row r="12" spans="1:32" ht="17.25" customHeight="1">
      <c r="A12" s="185" t="s">
        <v>150</v>
      </c>
      <c r="B12" s="185"/>
      <c r="C12" s="185" t="s">
        <v>151</v>
      </c>
      <c r="D12" s="186">
        <v>3008.75</v>
      </c>
      <c r="E12" s="186">
        <v>3008.75</v>
      </c>
      <c r="F12" s="186">
        <v>3008.75</v>
      </c>
      <c r="G12" s="186"/>
      <c r="H12" s="186"/>
      <c r="I12" s="186"/>
      <c r="J12" s="186"/>
      <c r="K12" s="186"/>
      <c r="L12" s="186"/>
      <c r="M12" s="186"/>
      <c r="N12" s="194"/>
      <c r="O12" s="194"/>
      <c r="P12" s="194"/>
      <c r="Q12" s="199"/>
      <c r="R12" s="199" t="s">
        <v>152</v>
      </c>
      <c r="S12" s="200" t="s">
        <v>153</v>
      </c>
      <c r="T12" s="198">
        <v>899.9008</v>
      </c>
      <c r="U12" s="198">
        <v>899.9008</v>
      </c>
      <c r="V12" s="198">
        <v>899.9008</v>
      </c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</row>
    <row r="13" spans="1:32" ht="17.25" customHeight="1">
      <c r="A13" s="187"/>
      <c r="B13" s="187" t="s">
        <v>140</v>
      </c>
      <c r="C13" s="187" t="s">
        <v>139</v>
      </c>
      <c r="D13" s="186">
        <v>2981.57</v>
      </c>
      <c r="E13" s="186">
        <v>2981.57</v>
      </c>
      <c r="F13" s="186">
        <v>2981.57</v>
      </c>
      <c r="G13" s="186"/>
      <c r="H13" s="186"/>
      <c r="I13" s="186"/>
      <c r="J13" s="186"/>
      <c r="K13" s="186"/>
      <c r="L13" s="186"/>
      <c r="M13" s="186"/>
      <c r="N13" s="194"/>
      <c r="O13" s="194"/>
      <c r="P13" s="194"/>
      <c r="Q13" s="199"/>
      <c r="R13" s="199" t="s">
        <v>154</v>
      </c>
      <c r="S13" s="200" t="s">
        <v>155</v>
      </c>
      <c r="T13" s="198">
        <v>322.322944</v>
      </c>
      <c r="U13" s="198">
        <v>322.322944</v>
      </c>
      <c r="V13" s="198">
        <v>322.322944</v>
      </c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</row>
    <row r="14" spans="1:32" ht="17.25" customHeight="1">
      <c r="A14" s="187"/>
      <c r="B14" s="187" t="s">
        <v>145</v>
      </c>
      <c r="C14" s="187" t="s">
        <v>156</v>
      </c>
      <c r="D14" s="186">
        <v>27.18</v>
      </c>
      <c r="E14" s="186">
        <v>27.18</v>
      </c>
      <c r="F14" s="186">
        <v>27.18</v>
      </c>
      <c r="G14" s="186"/>
      <c r="H14" s="186"/>
      <c r="I14" s="186"/>
      <c r="J14" s="186"/>
      <c r="K14" s="186"/>
      <c r="L14" s="186"/>
      <c r="M14" s="186"/>
      <c r="N14" s="194"/>
      <c r="O14" s="194"/>
      <c r="P14" s="194"/>
      <c r="Q14" s="199"/>
      <c r="R14" s="199" t="s">
        <v>157</v>
      </c>
      <c r="S14" s="200" t="s">
        <v>158</v>
      </c>
      <c r="T14" s="198">
        <v>0</v>
      </c>
      <c r="U14" s="198">
        <v>0</v>
      </c>
      <c r="V14" s="198">
        <v>0</v>
      </c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</row>
    <row r="15" spans="1:32" ht="17.25" customHeight="1">
      <c r="A15" s="185" t="s">
        <v>159</v>
      </c>
      <c r="B15" s="185"/>
      <c r="C15" s="185" t="s">
        <v>160</v>
      </c>
      <c r="D15" s="186">
        <v>219.31</v>
      </c>
      <c r="E15" s="186">
        <v>219.31</v>
      </c>
      <c r="F15" s="186">
        <v>219.31</v>
      </c>
      <c r="G15" s="186">
        <v>14.9</v>
      </c>
      <c r="H15" s="186"/>
      <c r="I15" s="186"/>
      <c r="J15" s="186"/>
      <c r="K15" s="186"/>
      <c r="L15" s="186"/>
      <c r="M15" s="186"/>
      <c r="N15" s="194"/>
      <c r="O15" s="194"/>
      <c r="P15" s="194"/>
      <c r="Q15" s="199"/>
      <c r="R15" s="199" t="s">
        <v>121</v>
      </c>
      <c r="S15" s="200" t="s">
        <v>161</v>
      </c>
      <c r="T15" s="198">
        <v>140.898293</v>
      </c>
      <c r="U15" s="198">
        <v>140.898293</v>
      </c>
      <c r="V15" s="198">
        <v>140.898293</v>
      </c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</row>
    <row r="16" spans="1:32" ht="17.25" customHeight="1">
      <c r="A16" s="187"/>
      <c r="B16" s="187" t="s">
        <v>140</v>
      </c>
      <c r="C16" s="187" t="s">
        <v>162</v>
      </c>
      <c r="D16" s="186">
        <v>14.9</v>
      </c>
      <c r="E16" s="186">
        <v>14.9</v>
      </c>
      <c r="F16" s="186"/>
      <c r="G16" s="186">
        <v>14.9</v>
      </c>
      <c r="H16" s="186"/>
      <c r="I16" s="186"/>
      <c r="J16" s="186"/>
      <c r="K16" s="186"/>
      <c r="L16" s="186"/>
      <c r="M16" s="186"/>
      <c r="N16" s="194"/>
      <c r="O16" s="194"/>
      <c r="P16" s="194"/>
      <c r="Q16" s="199"/>
      <c r="R16" s="199" t="s">
        <v>123</v>
      </c>
      <c r="S16" s="200" t="s">
        <v>163</v>
      </c>
      <c r="T16" s="198">
        <v>10.962427</v>
      </c>
      <c r="U16" s="198">
        <v>10.962427</v>
      </c>
      <c r="V16" s="198">
        <v>10.962427</v>
      </c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</row>
    <row r="17" spans="1:32" ht="17.25" customHeight="1">
      <c r="A17" s="187"/>
      <c r="B17" s="187" t="s">
        <v>164</v>
      </c>
      <c r="C17" s="187" t="s">
        <v>165</v>
      </c>
      <c r="D17" s="186">
        <v>204.41</v>
      </c>
      <c r="E17" s="186">
        <v>204.41</v>
      </c>
      <c r="F17" s="186">
        <v>204.41</v>
      </c>
      <c r="G17" s="186"/>
      <c r="H17" s="186"/>
      <c r="I17" s="186"/>
      <c r="J17" s="186"/>
      <c r="K17" s="186"/>
      <c r="L17" s="186"/>
      <c r="M17" s="186"/>
      <c r="N17" s="194"/>
      <c r="O17" s="194"/>
      <c r="P17" s="194"/>
      <c r="Q17" s="199"/>
      <c r="R17" s="199" t="s">
        <v>124</v>
      </c>
      <c r="S17" s="200" t="s">
        <v>87</v>
      </c>
      <c r="T17" s="198">
        <v>231.613632</v>
      </c>
      <c r="U17" s="198">
        <v>231.613632</v>
      </c>
      <c r="V17" s="198">
        <v>231.613632</v>
      </c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</row>
    <row r="18" spans="1:32" ht="17.2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99"/>
      <c r="R18" s="199" t="s">
        <v>166</v>
      </c>
      <c r="S18" s="200" t="s">
        <v>167</v>
      </c>
      <c r="T18" s="198">
        <v>23.6976</v>
      </c>
      <c r="U18" s="198">
        <v>23.6976</v>
      </c>
      <c r="V18" s="198">
        <v>23.6976</v>
      </c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</row>
    <row r="19" spans="1:32" ht="17.25" customHeight="1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 t="s">
        <v>168</v>
      </c>
      <c r="R19" s="188"/>
      <c r="S19" s="186" t="s">
        <v>156</v>
      </c>
      <c r="T19" s="198">
        <v>27.18</v>
      </c>
      <c r="U19" s="198">
        <v>27.18</v>
      </c>
      <c r="V19" s="198">
        <v>27.18</v>
      </c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</row>
    <row r="20" spans="1:32" ht="17.25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99"/>
      <c r="R20" s="199" t="s">
        <v>140</v>
      </c>
      <c r="S20" s="200" t="s">
        <v>169</v>
      </c>
      <c r="T20" s="198">
        <v>1.86</v>
      </c>
      <c r="U20" s="198">
        <v>1.86</v>
      </c>
      <c r="V20" s="198">
        <v>1.86</v>
      </c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</row>
    <row r="21" spans="1:32" ht="17.25" customHeight="1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99"/>
      <c r="R21" s="199" t="s">
        <v>170</v>
      </c>
      <c r="S21" s="200" t="s">
        <v>171</v>
      </c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</row>
    <row r="22" spans="1:32" ht="17.25" customHeight="1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99"/>
      <c r="R22" s="199" t="s">
        <v>172</v>
      </c>
      <c r="S22" s="200" t="s">
        <v>173</v>
      </c>
      <c r="T22" s="198">
        <v>0</v>
      </c>
      <c r="U22" s="198">
        <v>0</v>
      </c>
      <c r="V22" s="198">
        <v>0</v>
      </c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</row>
    <row r="23" spans="1:32" ht="17.25" customHeight="1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99"/>
      <c r="R23" s="199" t="s">
        <v>174</v>
      </c>
      <c r="S23" s="200" t="s">
        <v>175</v>
      </c>
      <c r="T23" s="198">
        <v>25.32144</v>
      </c>
      <c r="U23" s="198">
        <v>25.32144</v>
      </c>
      <c r="V23" s="198">
        <v>25.32144</v>
      </c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</row>
    <row r="24" spans="1:32" ht="17.2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99"/>
      <c r="R24" s="199" t="s">
        <v>176</v>
      </c>
      <c r="S24" s="200" t="s">
        <v>177</v>
      </c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</row>
    <row r="25" spans="1:32" ht="17.25" customHeight="1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99"/>
      <c r="R25" s="199" t="s">
        <v>178</v>
      </c>
      <c r="S25" s="200" t="s">
        <v>179</v>
      </c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</row>
    <row r="26" spans="1:32" ht="17.25" customHeigh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 t="s">
        <v>180</v>
      </c>
      <c r="R26" s="188"/>
      <c r="S26" s="186" t="s">
        <v>160</v>
      </c>
      <c r="T26" s="198">
        <v>219.31164</v>
      </c>
      <c r="U26" s="198">
        <v>219.31164</v>
      </c>
      <c r="V26" s="198">
        <v>219.31164</v>
      </c>
      <c r="W26" s="198">
        <v>14.90124</v>
      </c>
      <c r="X26" s="198"/>
      <c r="Y26" s="198"/>
      <c r="Z26" s="198"/>
      <c r="AA26" s="198"/>
      <c r="AB26" s="198"/>
      <c r="AC26" s="198"/>
      <c r="AD26" s="198"/>
      <c r="AE26" s="198"/>
      <c r="AF26" s="198"/>
    </row>
    <row r="27" spans="1:32" ht="17.2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99"/>
      <c r="R27" s="199" t="s">
        <v>145</v>
      </c>
      <c r="S27" s="200" t="s">
        <v>181</v>
      </c>
      <c r="T27" s="198">
        <v>204.4104</v>
      </c>
      <c r="U27" s="198">
        <v>204.4104</v>
      </c>
      <c r="V27" s="198">
        <v>204.4104</v>
      </c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</row>
    <row r="28" spans="1:32" ht="17.25" customHeigh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99"/>
      <c r="R28" s="199" t="s">
        <v>164</v>
      </c>
      <c r="S28" s="200" t="s">
        <v>182</v>
      </c>
      <c r="T28" s="198">
        <v>14.90124</v>
      </c>
      <c r="U28" s="198">
        <v>14.90124</v>
      </c>
      <c r="V28" s="198"/>
      <c r="W28" s="198">
        <v>14.90124</v>
      </c>
      <c r="X28" s="198"/>
      <c r="Y28" s="198"/>
      <c r="Z28" s="198"/>
      <c r="AA28" s="198"/>
      <c r="AB28" s="198"/>
      <c r="AC28" s="198"/>
      <c r="AD28" s="198"/>
      <c r="AE28" s="198"/>
      <c r="AF28" s="198"/>
    </row>
    <row r="29" spans="1:32" ht="17.25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99"/>
      <c r="R29" s="199" t="s">
        <v>152</v>
      </c>
      <c r="S29" s="200" t="s">
        <v>183</v>
      </c>
      <c r="T29" s="198">
        <v>0</v>
      </c>
      <c r="U29" s="198">
        <v>0</v>
      </c>
      <c r="V29" s="198">
        <v>0</v>
      </c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</row>
    <row r="30" spans="1:32" ht="20.25" customHeight="1">
      <c r="A30" s="189" t="s">
        <v>22</v>
      </c>
      <c r="B30" s="190"/>
      <c r="C30" s="191"/>
      <c r="D30" s="186">
        <v>3228.06</v>
      </c>
      <c r="E30" s="186">
        <v>3228.06</v>
      </c>
      <c r="F30" s="186">
        <v>3213.16</v>
      </c>
      <c r="G30" s="186">
        <v>14.9</v>
      </c>
      <c r="H30" s="186"/>
      <c r="I30" s="186"/>
      <c r="J30" s="186"/>
      <c r="K30" s="186"/>
      <c r="L30" s="186"/>
      <c r="M30" s="186"/>
      <c r="N30" s="194"/>
      <c r="O30" s="194"/>
      <c r="P30" s="194"/>
      <c r="Q30" s="201" t="s">
        <v>22</v>
      </c>
      <c r="R30" s="201"/>
      <c r="S30" s="201"/>
      <c r="T30" s="198">
        <v>3228.06</v>
      </c>
      <c r="U30" s="198">
        <v>3228.06</v>
      </c>
      <c r="V30" s="198">
        <v>3213.16</v>
      </c>
      <c r="W30" s="198">
        <v>14.90124</v>
      </c>
      <c r="X30" s="198"/>
      <c r="Y30" s="198"/>
      <c r="Z30" s="198"/>
      <c r="AA30" s="198"/>
      <c r="AB30" s="198"/>
      <c r="AC30" s="198"/>
      <c r="AD30" s="198"/>
      <c r="AE30" s="198"/>
      <c r="AF30" s="198"/>
    </row>
  </sheetData>
  <sheetProtection/>
  <mergeCells count="16">
    <mergeCell ref="A2:AC2"/>
    <mergeCell ref="A3:C3"/>
    <mergeCell ref="A4:P4"/>
    <mergeCell ref="Q4:AF4"/>
    <mergeCell ref="A5:C5"/>
    <mergeCell ref="E5:G5"/>
    <mergeCell ref="H5:J5"/>
    <mergeCell ref="K5:M5"/>
    <mergeCell ref="Q5:S5"/>
    <mergeCell ref="U5:W5"/>
    <mergeCell ref="X5:Z5"/>
    <mergeCell ref="AA5:AC5"/>
    <mergeCell ref="A30:C30"/>
    <mergeCell ref="Q30:S30"/>
    <mergeCell ref="D5:D6"/>
    <mergeCell ref="T5:T6"/>
  </mergeCells>
  <printOptions/>
  <pageMargins left="0.75" right="0.75" top="1" bottom="1" header="0.5" footer="0.5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7"/>
  <sheetViews>
    <sheetView zoomScaleSheetLayoutView="100" workbookViewId="0" topLeftCell="A1">
      <selection activeCell="A1" sqref="A1"/>
    </sheetView>
  </sheetViews>
  <sheetFormatPr defaultColWidth="7.140625" defaultRowHeight="14.25" customHeight="1"/>
  <cols>
    <col min="1" max="2" width="21.28125" style="0" customWidth="1"/>
    <col min="3" max="3" width="13.421875" style="0" customWidth="1"/>
    <col min="4" max="5" width="20.421875" style="0" customWidth="1"/>
    <col min="6" max="6" width="14.57421875" style="0" customWidth="1"/>
  </cols>
  <sheetData>
    <row r="1" spans="1:6" ht="14.25" customHeight="1">
      <c r="A1" s="170"/>
      <c r="B1" s="170"/>
      <c r="C1" s="73"/>
      <c r="F1" s="171" t="s">
        <v>184</v>
      </c>
    </row>
    <row r="2" spans="1:6" ht="25.5" customHeight="1">
      <c r="A2" s="172" t="s">
        <v>185</v>
      </c>
      <c r="B2" s="172"/>
      <c r="C2" s="172"/>
      <c r="D2" s="172"/>
      <c r="E2" s="172"/>
      <c r="F2" s="172"/>
    </row>
    <row r="3" spans="1:6" ht="15.75" customHeight="1">
      <c r="A3" s="4" t="str">
        <f>"单位名称："&amp;"师宗县葵山镇中心学校"</f>
        <v>单位名称：师宗县葵山镇中心学校</v>
      </c>
      <c r="B3" s="170"/>
      <c r="C3" s="73"/>
      <c r="F3" s="171" t="str">
        <f>"单位："&amp;"万元"</f>
        <v>单位：万元</v>
      </c>
    </row>
    <row r="4" spans="1:6" ht="19.5" customHeight="1">
      <c r="A4" s="9" t="s">
        <v>186</v>
      </c>
      <c r="B4" s="10" t="s">
        <v>187</v>
      </c>
      <c r="C4" s="10" t="s">
        <v>188</v>
      </c>
      <c r="D4" s="10"/>
      <c r="E4" s="10"/>
      <c r="F4" s="10" t="s">
        <v>189</v>
      </c>
    </row>
    <row r="5" spans="1:6" ht="19.5" customHeight="1">
      <c r="A5" s="9"/>
      <c r="B5" s="10"/>
      <c r="C5" s="65" t="s">
        <v>30</v>
      </c>
      <c r="D5" s="65" t="s">
        <v>190</v>
      </c>
      <c r="E5" s="65" t="s">
        <v>191</v>
      </c>
      <c r="F5" s="10"/>
    </row>
    <row r="6" spans="1:6" ht="18.75" customHeight="1">
      <c r="A6" s="173">
        <v>1</v>
      </c>
      <c r="B6" s="173">
        <v>2</v>
      </c>
      <c r="C6" s="174">
        <v>3</v>
      </c>
      <c r="D6" s="173">
        <v>4</v>
      </c>
      <c r="E6" s="173">
        <v>5</v>
      </c>
      <c r="F6" s="173">
        <v>6</v>
      </c>
    </row>
    <row r="7" spans="1:6" ht="18.75" customHeight="1">
      <c r="A7" s="15"/>
      <c r="B7" s="15"/>
      <c r="C7" s="15"/>
      <c r="D7" s="15"/>
      <c r="E7" s="15"/>
      <c r="F7" s="15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7"/>
  <sheetViews>
    <sheetView tabSelected="1" zoomScaleSheetLayoutView="100" workbookViewId="0" topLeftCell="A9">
      <selection activeCell="N9" sqref="N9:N27"/>
    </sheetView>
  </sheetViews>
  <sheetFormatPr defaultColWidth="7.140625" defaultRowHeight="14.25" customHeight="1" outlineLevelRow="1"/>
  <cols>
    <col min="1" max="1" width="25.57421875" style="0" customWidth="1"/>
    <col min="2" max="2" width="18.57421875" style="0" customWidth="1"/>
    <col min="3" max="3" width="24.28125" style="0" customWidth="1"/>
    <col min="4" max="4" width="7.8515625" style="0" customWidth="1"/>
    <col min="5" max="5" width="13.7109375" style="0" customWidth="1"/>
    <col min="6" max="6" width="8.00390625" style="0" customWidth="1"/>
    <col min="7" max="7" width="17.8515625" style="0" customWidth="1"/>
    <col min="8" max="8" width="8.28125" style="0" customWidth="1"/>
    <col min="9" max="9" width="8.57421875" style="0" customWidth="1"/>
    <col min="10" max="10" width="12.00390625" style="0" customWidth="1"/>
    <col min="11" max="11" width="8.28125" style="0" customWidth="1"/>
    <col min="12" max="13" width="8.7109375" style="0" customWidth="1"/>
    <col min="15" max="15" width="8.7109375" style="0" customWidth="1"/>
    <col min="16" max="16" width="9.28125" style="0" customWidth="1"/>
    <col min="20" max="20" width="9.421875" style="0" customWidth="1"/>
    <col min="21" max="23" width="9.57421875" style="0" customWidth="1"/>
    <col min="24" max="24" width="9.8515625" style="0" customWidth="1"/>
    <col min="25" max="26" width="8.7109375" style="0" customWidth="1"/>
  </cols>
  <sheetData>
    <row r="1" spans="2:26" ht="16.5" customHeight="1">
      <c r="B1" s="150"/>
      <c r="D1" s="151"/>
      <c r="E1" s="151"/>
      <c r="F1" s="151"/>
      <c r="G1" s="151"/>
      <c r="H1" s="152"/>
      <c r="I1" s="152"/>
      <c r="K1" s="152"/>
      <c r="L1" s="152"/>
      <c r="M1" s="152"/>
      <c r="P1" s="152"/>
      <c r="T1" s="152"/>
      <c r="X1" s="150"/>
      <c r="Z1" s="55" t="s">
        <v>192</v>
      </c>
    </row>
    <row r="2" spans="1:26" ht="26.25" customHeight="1">
      <c r="A2" s="52" t="s">
        <v>193</v>
      </c>
      <c r="B2" s="52"/>
      <c r="C2" s="52"/>
      <c r="D2" s="52"/>
      <c r="E2" s="52"/>
      <c r="F2" s="52"/>
      <c r="G2" s="52"/>
      <c r="H2" s="52"/>
      <c r="I2" s="52"/>
      <c r="J2" s="3"/>
      <c r="K2" s="52"/>
      <c r="L2" s="52"/>
      <c r="M2" s="52"/>
      <c r="N2" s="3"/>
      <c r="O2" s="3"/>
      <c r="P2" s="52"/>
      <c r="Q2" s="3"/>
      <c r="R2" s="3"/>
      <c r="S2" s="3"/>
      <c r="T2" s="52"/>
      <c r="U2" s="52"/>
      <c r="V2" s="52"/>
      <c r="W2" s="52"/>
      <c r="X2" s="52"/>
      <c r="Y2" s="52"/>
      <c r="Z2" s="52"/>
    </row>
    <row r="3" spans="1:26" ht="15" customHeight="1">
      <c r="A3" s="4" t="str">
        <f>"单位名称："&amp;"师宗县葵山镇中心学校"</f>
        <v>单位名称：师宗县葵山镇中心学校</v>
      </c>
      <c r="B3" s="153"/>
      <c r="C3" s="153"/>
      <c r="D3" s="153"/>
      <c r="E3" s="153"/>
      <c r="F3" s="153"/>
      <c r="G3" s="153"/>
      <c r="H3" s="154"/>
      <c r="I3" s="154"/>
      <c r="J3" s="6"/>
      <c r="K3" s="154"/>
      <c r="L3" s="154"/>
      <c r="M3" s="154"/>
      <c r="N3" s="6"/>
      <c r="O3" s="6"/>
      <c r="P3" s="154"/>
      <c r="Q3" s="6"/>
      <c r="R3" s="6"/>
      <c r="S3" s="6"/>
      <c r="T3" s="154"/>
      <c r="X3" s="150"/>
      <c r="Z3" s="91" t="str">
        <f>"单位："&amp;"万元"</f>
        <v>单位：万元</v>
      </c>
    </row>
    <row r="4" spans="1:26" ht="18" customHeight="1">
      <c r="A4" s="155" t="s">
        <v>194</v>
      </c>
      <c r="B4" s="155" t="s">
        <v>195</v>
      </c>
      <c r="C4" s="155" t="s">
        <v>196</v>
      </c>
      <c r="D4" s="155" t="s">
        <v>197</v>
      </c>
      <c r="E4" s="155" t="s">
        <v>198</v>
      </c>
      <c r="F4" s="155" t="s">
        <v>199</v>
      </c>
      <c r="G4" s="155" t="s">
        <v>200</v>
      </c>
      <c r="H4" s="66" t="s">
        <v>201</v>
      </c>
      <c r="I4" s="66" t="s">
        <v>201</v>
      </c>
      <c r="J4" s="10"/>
      <c r="K4" s="66"/>
      <c r="L4" s="66"/>
      <c r="M4" s="66"/>
      <c r="N4" s="10"/>
      <c r="O4" s="10"/>
      <c r="P4" s="66"/>
      <c r="Q4" s="10"/>
      <c r="R4" s="10"/>
      <c r="S4" s="10"/>
      <c r="T4" s="168" t="s">
        <v>34</v>
      </c>
      <c r="U4" s="66" t="s">
        <v>35</v>
      </c>
      <c r="V4" s="66"/>
      <c r="W4" s="66"/>
      <c r="X4" s="66"/>
      <c r="Y4" s="66"/>
      <c r="Z4" s="66"/>
    </row>
    <row r="5" spans="1:26" ht="18" customHeight="1">
      <c r="A5" s="156"/>
      <c r="B5" s="157"/>
      <c r="C5" s="156"/>
      <c r="D5" s="156"/>
      <c r="E5" s="156"/>
      <c r="F5" s="156"/>
      <c r="G5" s="156"/>
      <c r="H5" s="66" t="s">
        <v>202</v>
      </c>
      <c r="I5" s="66" t="s">
        <v>31</v>
      </c>
      <c r="J5" s="10"/>
      <c r="K5" s="66"/>
      <c r="L5" s="66"/>
      <c r="M5" s="66"/>
      <c r="N5" s="10"/>
      <c r="O5" s="10"/>
      <c r="P5" s="66"/>
      <c r="Q5" s="10" t="s">
        <v>203</v>
      </c>
      <c r="R5" s="10"/>
      <c r="S5" s="10"/>
      <c r="T5" s="155" t="s">
        <v>34</v>
      </c>
      <c r="U5" s="66" t="s">
        <v>35</v>
      </c>
      <c r="V5" s="168" t="s">
        <v>36</v>
      </c>
      <c r="W5" s="66" t="s">
        <v>35</v>
      </c>
      <c r="X5" s="168" t="s">
        <v>38</v>
      </c>
      <c r="Y5" s="168" t="s">
        <v>39</v>
      </c>
      <c r="Z5" s="166" t="s">
        <v>40</v>
      </c>
    </row>
    <row r="6" spans="1:26" ht="14.25" customHeight="1">
      <c r="A6" s="158"/>
      <c r="B6" s="158"/>
      <c r="C6" s="158"/>
      <c r="D6" s="158"/>
      <c r="E6" s="158"/>
      <c r="F6" s="158"/>
      <c r="G6" s="158"/>
      <c r="H6" s="158"/>
      <c r="I6" s="165" t="s">
        <v>204</v>
      </c>
      <c r="J6" s="166" t="s">
        <v>205</v>
      </c>
      <c r="K6" s="155" t="s">
        <v>206</v>
      </c>
      <c r="L6" s="155" t="s">
        <v>207</v>
      </c>
      <c r="M6" s="155" t="s">
        <v>208</v>
      </c>
      <c r="N6" s="155" t="s">
        <v>209</v>
      </c>
      <c r="O6" s="155" t="s">
        <v>32</v>
      </c>
      <c r="P6" s="155" t="s">
        <v>33</v>
      </c>
      <c r="Q6" s="155" t="s">
        <v>31</v>
      </c>
      <c r="R6" s="155" t="s">
        <v>32</v>
      </c>
      <c r="S6" s="155" t="s">
        <v>33</v>
      </c>
      <c r="T6" s="158"/>
      <c r="U6" s="155" t="s">
        <v>30</v>
      </c>
      <c r="V6" s="155" t="s">
        <v>36</v>
      </c>
      <c r="W6" s="155" t="s">
        <v>210</v>
      </c>
      <c r="X6" s="155" t="s">
        <v>38</v>
      </c>
      <c r="Y6" s="155" t="s">
        <v>39</v>
      </c>
      <c r="Z6" s="155" t="s">
        <v>40</v>
      </c>
    </row>
    <row r="7" spans="1:26" ht="37.5" customHeight="1">
      <c r="A7" s="159"/>
      <c r="B7" s="159"/>
      <c r="C7" s="159"/>
      <c r="D7" s="159"/>
      <c r="E7" s="159"/>
      <c r="F7" s="159"/>
      <c r="G7" s="159"/>
      <c r="H7" s="159"/>
      <c r="I7" s="54" t="s">
        <v>30</v>
      </c>
      <c r="J7" s="54" t="s">
        <v>211</v>
      </c>
      <c r="K7" s="167" t="s">
        <v>205</v>
      </c>
      <c r="L7" s="167" t="s">
        <v>207</v>
      </c>
      <c r="M7" s="167" t="s">
        <v>208</v>
      </c>
      <c r="N7" s="167" t="s">
        <v>209</v>
      </c>
      <c r="O7" s="167" t="s">
        <v>209</v>
      </c>
      <c r="P7" s="167" t="s">
        <v>209</v>
      </c>
      <c r="Q7" s="167" t="s">
        <v>207</v>
      </c>
      <c r="R7" s="167" t="s">
        <v>208</v>
      </c>
      <c r="S7" s="167" t="s">
        <v>209</v>
      </c>
      <c r="T7" s="167" t="s">
        <v>34</v>
      </c>
      <c r="U7" s="167" t="s">
        <v>30</v>
      </c>
      <c r="V7" s="167" t="s">
        <v>36</v>
      </c>
      <c r="W7" s="167" t="s">
        <v>210</v>
      </c>
      <c r="X7" s="167" t="s">
        <v>38</v>
      </c>
      <c r="Y7" s="167" t="s">
        <v>39</v>
      </c>
      <c r="Z7" s="167" t="s">
        <v>40</v>
      </c>
    </row>
    <row r="8" spans="1:26" ht="14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72">
        <v>25</v>
      </c>
      <c r="Z8" s="169">
        <v>26</v>
      </c>
    </row>
    <row r="9" spans="1:26" ht="21" customHeight="1">
      <c r="A9" s="13" t="s">
        <v>42</v>
      </c>
      <c r="B9" s="160"/>
      <c r="C9" s="160"/>
      <c r="D9" s="160"/>
      <c r="E9" s="160"/>
      <c r="F9" s="160"/>
      <c r="G9" s="160"/>
      <c r="H9" s="15">
        <v>3213.16</v>
      </c>
      <c r="I9" s="15">
        <v>3213.16</v>
      </c>
      <c r="J9" s="15"/>
      <c r="K9" s="15"/>
      <c r="L9" s="15"/>
      <c r="M9" s="15">
        <v>3213.16</v>
      </c>
      <c r="N9" s="15"/>
      <c r="O9" s="33"/>
      <c r="P9" s="33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3.25" customHeight="1" outlineLevel="1">
      <c r="A10" s="161" t="s">
        <v>42</v>
      </c>
      <c r="B10" s="13" t="s">
        <v>212</v>
      </c>
      <c r="C10" s="13" t="s">
        <v>213</v>
      </c>
      <c r="D10" s="13" t="s">
        <v>60</v>
      </c>
      <c r="E10" s="13" t="s">
        <v>61</v>
      </c>
      <c r="F10" s="13" t="s">
        <v>214</v>
      </c>
      <c r="G10" s="13" t="s">
        <v>142</v>
      </c>
      <c r="H10" s="15">
        <v>1012.8576</v>
      </c>
      <c r="I10" s="15">
        <v>1012.8576</v>
      </c>
      <c r="J10" s="15"/>
      <c r="K10" s="15"/>
      <c r="L10" s="15"/>
      <c r="M10" s="15">
        <v>1012.8576</v>
      </c>
      <c r="N10" s="15"/>
      <c r="O10" s="33"/>
      <c r="P10" s="33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3.25" customHeight="1" outlineLevel="1">
      <c r="A11" s="161" t="s">
        <v>42</v>
      </c>
      <c r="B11" s="13" t="s">
        <v>212</v>
      </c>
      <c r="C11" s="13" t="s">
        <v>213</v>
      </c>
      <c r="D11" s="13" t="s">
        <v>60</v>
      </c>
      <c r="E11" s="13" t="s">
        <v>61</v>
      </c>
      <c r="F11" s="13" t="s">
        <v>215</v>
      </c>
      <c r="G11" s="13" t="s">
        <v>146</v>
      </c>
      <c r="H11" s="15">
        <v>103.512</v>
      </c>
      <c r="I11" s="15">
        <v>103.512</v>
      </c>
      <c r="J11" s="15"/>
      <c r="K11" s="15"/>
      <c r="L11" s="15"/>
      <c r="M11" s="15">
        <v>103.512</v>
      </c>
      <c r="N11" s="15"/>
      <c r="O11" s="13"/>
      <c r="P11" s="13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3.25" customHeight="1" outlineLevel="1">
      <c r="A12" s="161" t="s">
        <v>42</v>
      </c>
      <c r="B12" s="13" t="s">
        <v>212</v>
      </c>
      <c r="C12" s="13" t="s">
        <v>213</v>
      </c>
      <c r="D12" s="13" t="s">
        <v>60</v>
      </c>
      <c r="E12" s="13" t="s">
        <v>61</v>
      </c>
      <c r="F12" s="13" t="s">
        <v>215</v>
      </c>
      <c r="G12" s="13" t="s">
        <v>146</v>
      </c>
      <c r="H12" s="15">
        <v>104.4</v>
      </c>
      <c r="I12" s="15">
        <v>104.4</v>
      </c>
      <c r="J12" s="15"/>
      <c r="K12" s="15"/>
      <c r="L12" s="15"/>
      <c r="M12" s="15">
        <v>104.4</v>
      </c>
      <c r="N12" s="15"/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3.25" customHeight="1" outlineLevel="1">
      <c r="A13" s="161" t="s">
        <v>42</v>
      </c>
      <c r="B13" s="13" t="s">
        <v>216</v>
      </c>
      <c r="C13" s="13" t="s">
        <v>217</v>
      </c>
      <c r="D13" s="13" t="s">
        <v>60</v>
      </c>
      <c r="E13" s="13" t="s">
        <v>61</v>
      </c>
      <c r="F13" s="13" t="s">
        <v>215</v>
      </c>
      <c r="G13" s="13" t="s">
        <v>146</v>
      </c>
      <c r="H13" s="15">
        <v>131.4</v>
      </c>
      <c r="I13" s="15">
        <v>131.4</v>
      </c>
      <c r="J13" s="15"/>
      <c r="K13" s="15"/>
      <c r="L13" s="15"/>
      <c r="M13" s="15">
        <v>131.4</v>
      </c>
      <c r="N13" s="15"/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3.25" customHeight="1" outlineLevel="1">
      <c r="A14" s="161" t="s">
        <v>42</v>
      </c>
      <c r="B14" s="13" t="s">
        <v>212</v>
      </c>
      <c r="C14" s="13" t="s">
        <v>213</v>
      </c>
      <c r="D14" s="13" t="s">
        <v>60</v>
      </c>
      <c r="E14" s="13" t="s">
        <v>61</v>
      </c>
      <c r="F14" s="13" t="s">
        <v>218</v>
      </c>
      <c r="G14" s="13" t="s">
        <v>153</v>
      </c>
      <c r="H14" s="15">
        <v>84.4048</v>
      </c>
      <c r="I14" s="15">
        <v>84.4048</v>
      </c>
      <c r="J14" s="15"/>
      <c r="K14" s="15"/>
      <c r="L14" s="15"/>
      <c r="M14" s="15">
        <v>84.4048</v>
      </c>
      <c r="N14" s="15"/>
      <c r="O14" s="13"/>
      <c r="P14" s="13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3.25" customHeight="1" outlineLevel="1">
      <c r="A15" s="161" t="s">
        <v>42</v>
      </c>
      <c r="B15" s="13" t="s">
        <v>212</v>
      </c>
      <c r="C15" s="13" t="s">
        <v>213</v>
      </c>
      <c r="D15" s="13" t="s">
        <v>60</v>
      </c>
      <c r="E15" s="13" t="s">
        <v>61</v>
      </c>
      <c r="F15" s="13" t="s">
        <v>218</v>
      </c>
      <c r="G15" s="13" t="s">
        <v>153</v>
      </c>
      <c r="H15" s="15">
        <v>309.888</v>
      </c>
      <c r="I15" s="15">
        <v>309.888</v>
      </c>
      <c r="J15" s="15"/>
      <c r="K15" s="15"/>
      <c r="L15" s="15"/>
      <c r="M15" s="15">
        <v>309.888</v>
      </c>
      <c r="N15" s="15"/>
      <c r="O15" s="13"/>
      <c r="P15" s="1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3.25" customHeight="1" outlineLevel="1">
      <c r="A16" s="161" t="s">
        <v>42</v>
      </c>
      <c r="B16" s="13" t="s">
        <v>212</v>
      </c>
      <c r="C16" s="13" t="s">
        <v>213</v>
      </c>
      <c r="D16" s="13" t="s">
        <v>60</v>
      </c>
      <c r="E16" s="13" t="s">
        <v>61</v>
      </c>
      <c r="F16" s="13" t="s">
        <v>218</v>
      </c>
      <c r="G16" s="13" t="s">
        <v>153</v>
      </c>
      <c r="H16" s="15">
        <v>186.678</v>
      </c>
      <c r="I16" s="15">
        <v>186.678</v>
      </c>
      <c r="J16" s="15"/>
      <c r="K16" s="15"/>
      <c r="L16" s="15"/>
      <c r="M16" s="15">
        <v>186.678</v>
      </c>
      <c r="N16" s="15"/>
      <c r="O16" s="13"/>
      <c r="P16" s="1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3.25" customHeight="1" outlineLevel="1">
      <c r="A17" s="161" t="s">
        <v>42</v>
      </c>
      <c r="B17" s="13" t="s">
        <v>212</v>
      </c>
      <c r="C17" s="13" t="s">
        <v>213</v>
      </c>
      <c r="D17" s="13" t="s">
        <v>60</v>
      </c>
      <c r="E17" s="13" t="s">
        <v>61</v>
      </c>
      <c r="F17" s="13" t="s">
        <v>218</v>
      </c>
      <c r="G17" s="13" t="s">
        <v>153</v>
      </c>
      <c r="H17" s="15">
        <v>318.93</v>
      </c>
      <c r="I17" s="15">
        <v>318.93</v>
      </c>
      <c r="J17" s="15"/>
      <c r="K17" s="15"/>
      <c r="L17" s="15"/>
      <c r="M17" s="15">
        <v>318.93</v>
      </c>
      <c r="N17" s="15"/>
      <c r="O17" s="13"/>
      <c r="P17" s="1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3.25" customHeight="1" outlineLevel="1">
      <c r="A18" s="161" t="s">
        <v>42</v>
      </c>
      <c r="B18" s="13" t="s">
        <v>219</v>
      </c>
      <c r="C18" s="13" t="s">
        <v>220</v>
      </c>
      <c r="D18" s="13" t="s">
        <v>68</v>
      </c>
      <c r="E18" s="13" t="s">
        <v>69</v>
      </c>
      <c r="F18" s="13" t="s">
        <v>221</v>
      </c>
      <c r="G18" s="13" t="s">
        <v>155</v>
      </c>
      <c r="H18" s="15">
        <v>322.322944</v>
      </c>
      <c r="I18" s="15">
        <v>322.322944</v>
      </c>
      <c r="J18" s="15"/>
      <c r="K18" s="15"/>
      <c r="L18" s="15"/>
      <c r="M18" s="15">
        <v>322.322944</v>
      </c>
      <c r="N18" s="15"/>
      <c r="O18" s="13"/>
      <c r="P18" s="13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3.25" customHeight="1" outlineLevel="1">
      <c r="A19" s="161" t="s">
        <v>42</v>
      </c>
      <c r="B19" s="13" t="s">
        <v>219</v>
      </c>
      <c r="C19" s="13" t="s">
        <v>220</v>
      </c>
      <c r="D19" s="13" t="s">
        <v>78</v>
      </c>
      <c r="E19" s="13" t="s">
        <v>79</v>
      </c>
      <c r="F19" s="13" t="s">
        <v>222</v>
      </c>
      <c r="G19" s="13" t="s">
        <v>161</v>
      </c>
      <c r="H19" s="15">
        <v>140.898293</v>
      </c>
      <c r="I19" s="15">
        <v>140.898293</v>
      </c>
      <c r="J19" s="15"/>
      <c r="K19" s="15"/>
      <c r="L19" s="15"/>
      <c r="M19" s="15">
        <v>140.898293</v>
      </c>
      <c r="N19" s="15"/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3.25" customHeight="1" outlineLevel="1">
      <c r="A20" s="161" t="s">
        <v>42</v>
      </c>
      <c r="B20" s="13" t="s">
        <v>219</v>
      </c>
      <c r="C20" s="13" t="s">
        <v>220</v>
      </c>
      <c r="D20" s="13" t="s">
        <v>80</v>
      </c>
      <c r="E20" s="13" t="s">
        <v>81</v>
      </c>
      <c r="F20" s="13" t="s">
        <v>223</v>
      </c>
      <c r="G20" s="13" t="s">
        <v>163</v>
      </c>
      <c r="H20" s="15">
        <v>3.860227</v>
      </c>
      <c r="I20" s="15">
        <v>3.860227</v>
      </c>
      <c r="J20" s="15"/>
      <c r="K20" s="15"/>
      <c r="L20" s="15"/>
      <c r="M20" s="15">
        <v>3.860227</v>
      </c>
      <c r="N20" s="15"/>
      <c r="O20" s="13"/>
      <c r="P20" s="13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3.25" customHeight="1" outlineLevel="1">
      <c r="A21" s="161" t="s">
        <v>42</v>
      </c>
      <c r="B21" s="13" t="s">
        <v>219</v>
      </c>
      <c r="C21" s="13" t="s">
        <v>220</v>
      </c>
      <c r="D21" s="13" t="s">
        <v>80</v>
      </c>
      <c r="E21" s="13" t="s">
        <v>81</v>
      </c>
      <c r="F21" s="13" t="s">
        <v>223</v>
      </c>
      <c r="G21" s="13" t="s">
        <v>163</v>
      </c>
      <c r="H21" s="15">
        <v>7.1022</v>
      </c>
      <c r="I21" s="15">
        <v>7.1022</v>
      </c>
      <c r="J21" s="15"/>
      <c r="K21" s="15"/>
      <c r="L21" s="15"/>
      <c r="M21" s="15">
        <v>7.1022</v>
      </c>
      <c r="N21" s="15"/>
      <c r="O21" s="13"/>
      <c r="P21" s="13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3.25" customHeight="1" outlineLevel="1">
      <c r="A22" s="161" t="s">
        <v>42</v>
      </c>
      <c r="B22" s="13" t="s">
        <v>224</v>
      </c>
      <c r="C22" s="13" t="s">
        <v>87</v>
      </c>
      <c r="D22" s="13" t="s">
        <v>86</v>
      </c>
      <c r="E22" s="13" t="s">
        <v>87</v>
      </c>
      <c r="F22" s="13" t="s">
        <v>225</v>
      </c>
      <c r="G22" s="13" t="s">
        <v>87</v>
      </c>
      <c r="H22" s="15">
        <v>231.613632</v>
      </c>
      <c r="I22" s="15">
        <v>231.613632</v>
      </c>
      <c r="J22" s="15"/>
      <c r="K22" s="15"/>
      <c r="L22" s="15"/>
      <c r="M22" s="15">
        <v>231.613632</v>
      </c>
      <c r="N22" s="15"/>
      <c r="O22" s="13"/>
      <c r="P22" s="13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3.25" customHeight="1" outlineLevel="1">
      <c r="A23" s="161" t="s">
        <v>42</v>
      </c>
      <c r="B23" s="13" t="s">
        <v>226</v>
      </c>
      <c r="C23" s="13" t="s">
        <v>167</v>
      </c>
      <c r="D23" s="13" t="s">
        <v>60</v>
      </c>
      <c r="E23" s="13" t="s">
        <v>61</v>
      </c>
      <c r="F23" s="13" t="s">
        <v>227</v>
      </c>
      <c r="G23" s="13" t="s">
        <v>167</v>
      </c>
      <c r="H23" s="15">
        <v>23.6976</v>
      </c>
      <c r="I23" s="15">
        <v>23.6976</v>
      </c>
      <c r="J23" s="15"/>
      <c r="K23" s="15"/>
      <c r="L23" s="15"/>
      <c r="M23" s="15">
        <v>23.6976</v>
      </c>
      <c r="N23" s="15"/>
      <c r="O23" s="13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3.25" customHeight="1" outlineLevel="1">
      <c r="A24" s="161" t="s">
        <v>42</v>
      </c>
      <c r="B24" s="13" t="s">
        <v>228</v>
      </c>
      <c r="C24" s="13" t="s">
        <v>229</v>
      </c>
      <c r="D24" s="13" t="s">
        <v>66</v>
      </c>
      <c r="E24" s="13" t="s">
        <v>67</v>
      </c>
      <c r="F24" s="13" t="s">
        <v>230</v>
      </c>
      <c r="G24" s="13" t="s">
        <v>169</v>
      </c>
      <c r="H24" s="15">
        <v>1.86</v>
      </c>
      <c r="I24" s="15">
        <v>1.86</v>
      </c>
      <c r="J24" s="15"/>
      <c r="K24" s="15"/>
      <c r="L24" s="15"/>
      <c r="M24" s="15">
        <v>1.86</v>
      </c>
      <c r="N24" s="15"/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3.25" customHeight="1" outlineLevel="1">
      <c r="A25" s="161" t="s">
        <v>42</v>
      </c>
      <c r="B25" s="13" t="s">
        <v>228</v>
      </c>
      <c r="C25" s="13" t="s">
        <v>229</v>
      </c>
      <c r="D25" s="13" t="s">
        <v>60</v>
      </c>
      <c r="E25" s="13" t="s">
        <v>61</v>
      </c>
      <c r="F25" s="13" t="s">
        <v>231</v>
      </c>
      <c r="G25" s="13" t="s">
        <v>175</v>
      </c>
      <c r="H25" s="15">
        <v>25.32144</v>
      </c>
      <c r="I25" s="15">
        <v>25.32144</v>
      </c>
      <c r="J25" s="15"/>
      <c r="K25" s="15"/>
      <c r="L25" s="15"/>
      <c r="M25" s="15">
        <v>25.32144</v>
      </c>
      <c r="N25" s="15"/>
      <c r="O25" s="13"/>
      <c r="P25" s="13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3.25" customHeight="1" outlineLevel="1">
      <c r="A26" s="161" t="s">
        <v>42</v>
      </c>
      <c r="B26" s="13" t="s">
        <v>232</v>
      </c>
      <c r="C26" s="13" t="s">
        <v>181</v>
      </c>
      <c r="D26" s="13" t="s">
        <v>66</v>
      </c>
      <c r="E26" s="13" t="s">
        <v>67</v>
      </c>
      <c r="F26" s="13" t="s">
        <v>233</v>
      </c>
      <c r="G26" s="13" t="s">
        <v>181</v>
      </c>
      <c r="H26" s="15">
        <v>204.4104</v>
      </c>
      <c r="I26" s="15">
        <v>204.4104</v>
      </c>
      <c r="J26" s="15"/>
      <c r="K26" s="15"/>
      <c r="L26" s="15"/>
      <c r="M26" s="15">
        <v>204.4104</v>
      </c>
      <c r="N26" s="15"/>
      <c r="O26" s="13"/>
      <c r="P26" s="13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7.25" customHeight="1">
      <c r="A27" s="162" t="s">
        <v>88</v>
      </c>
      <c r="B27" s="163"/>
      <c r="C27" s="163"/>
      <c r="D27" s="163"/>
      <c r="E27" s="163"/>
      <c r="F27" s="163"/>
      <c r="G27" s="164"/>
      <c r="H27" s="15">
        <v>3213.16</v>
      </c>
      <c r="I27" s="15">
        <v>3213.16</v>
      </c>
      <c r="J27" s="15"/>
      <c r="K27" s="15"/>
      <c r="L27" s="15"/>
      <c r="M27" s="15">
        <v>3213.16</v>
      </c>
      <c r="N27" s="15"/>
      <c r="O27" s="33"/>
      <c r="P27" s="33"/>
      <c r="Q27" s="15"/>
      <c r="R27" s="15"/>
      <c r="S27" s="15"/>
      <c r="T27" s="15"/>
      <c r="U27" s="15"/>
      <c r="V27" s="15"/>
      <c r="W27" s="15"/>
      <c r="X27" s="15"/>
      <c r="Y27" s="15"/>
      <c r="Z27" s="15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27:G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/>
  <pageMargins left="0.75" right="0.75" top="1" bottom="1" header="0.5" footer="0.5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W11"/>
  <sheetViews>
    <sheetView zoomScaleSheetLayoutView="100" workbookViewId="0" topLeftCell="B1">
      <selection activeCell="N9" sqref="N9:N11"/>
    </sheetView>
  </sheetViews>
  <sheetFormatPr defaultColWidth="7.140625" defaultRowHeight="14.25" customHeight="1"/>
  <cols>
    <col min="1" max="1" width="8.00390625" style="0" customWidth="1"/>
    <col min="2" max="2" width="10.421875" style="0" customWidth="1"/>
    <col min="3" max="3" width="25.57421875" style="0" customWidth="1"/>
    <col min="4" max="4" width="18.57421875" style="0" customWidth="1"/>
    <col min="5" max="5" width="8.7109375" style="0" customWidth="1"/>
    <col min="6" max="6" width="13.7109375" style="0" customWidth="1"/>
    <col min="7" max="7" width="7.7109375" style="0" customWidth="1"/>
    <col min="8" max="8" width="13.7109375" style="0" customWidth="1"/>
    <col min="9" max="10" width="8.28125" style="0" customWidth="1"/>
    <col min="11" max="11" width="8.57421875" style="0" customWidth="1"/>
    <col min="12" max="14" width="9.57421875" style="0" customWidth="1"/>
    <col min="15" max="15" width="9.8515625" style="0" customWidth="1"/>
    <col min="16" max="17" width="8.7109375" style="0" customWidth="1"/>
    <col min="19" max="19" width="8.00390625" style="0" customWidth="1"/>
    <col min="20" max="21" width="9.28125" style="0" customWidth="1"/>
    <col min="22" max="22" width="9.140625" style="0" customWidth="1"/>
    <col min="23" max="23" width="8.00390625" style="0" customWidth="1"/>
  </cols>
  <sheetData>
    <row r="1" spans="2:23" ht="13.5" customHeight="1">
      <c r="B1" s="142"/>
      <c r="E1" s="1"/>
      <c r="F1" s="1"/>
      <c r="G1" s="1"/>
      <c r="H1" s="1"/>
      <c r="U1" s="142"/>
      <c r="W1" s="149" t="s">
        <v>234</v>
      </c>
    </row>
    <row r="2" spans="1:23" ht="27.75" customHeight="1">
      <c r="A2" s="3" t="s">
        <v>235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>
      <c r="A3" s="4" t="str">
        <f>"单位名称："&amp;"师宗县葵山镇中心学校"</f>
        <v>单位名称：师宗县葵山镇中心学校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42"/>
      <c r="W3" s="104" t="str">
        <f>"单位："&amp;"万元"</f>
        <v>单位：万元</v>
      </c>
    </row>
    <row r="4" spans="1:23" ht="21.75" customHeight="1">
      <c r="A4" s="8" t="s">
        <v>236</v>
      </c>
      <c r="B4" s="9" t="s">
        <v>195</v>
      </c>
      <c r="C4" s="8" t="s">
        <v>196</v>
      </c>
      <c r="D4" s="8" t="s">
        <v>194</v>
      </c>
      <c r="E4" s="9" t="s">
        <v>197</v>
      </c>
      <c r="F4" s="9" t="s">
        <v>198</v>
      </c>
      <c r="G4" s="9" t="s">
        <v>237</v>
      </c>
      <c r="H4" s="9" t="s">
        <v>238</v>
      </c>
      <c r="I4" s="10" t="s">
        <v>28</v>
      </c>
      <c r="J4" s="10" t="s">
        <v>239</v>
      </c>
      <c r="K4" s="10"/>
      <c r="L4" s="10"/>
      <c r="M4" s="10"/>
      <c r="N4" s="10" t="s">
        <v>203</v>
      </c>
      <c r="O4" s="10"/>
      <c r="P4" s="10"/>
      <c r="Q4" s="9" t="s">
        <v>34</v>
      </c>
      <c r="R4" s="10" t="s">
        <v>35</v>
      </c>
      <c r="S4" s="10"/>
      <c r="T4" s="10"/>
      <c r="U4" s="10"/>
      <c r="V4" s="10"/>
      <c r="W4" s="10"/>
    </row>
    <row r="5" spans="1:23" ht="21.75" customHeight="1">
      <c r="A5" s="8"/>
      <c r="B5" s="10"/>
      <c r="C5" s="8"/>
      <c r="D5" s="8"/>
      <c r="E5" s="143"/>
      <c r="F5" s="143"/>
      <c r="G5" s="143"/>
      <c r="H5" s="143"/>
      <c r="I5" s="10"/>
      <c r="J5" s="147" t="s">
        <v>31</v>
      </c>
      <c r="K5" s="10"/>
      <c r="L5" s="9" t="s">
        <v>32</v>
      </c>
      <c r="M5" s="9" t="s">
        <v>33</v>
      </c>
      <c r="N5" s="9" t="s">
        <v>31</v>
      </c>
      <c r="O5" s="9" t="s">
        <v>32</v>
      </c>
      <c r="P5" s="9" t="s">
        <v>33</v>
      </c>
      <c r="Q5" s="143"/>
      <c r="R5" s="9" t="s">
        <v>30</v>
      </c>
      <c r="S5" s="9" t="s">
        <v>36</v>
      </c>
      <c r="T5" s="9" t="s">
        <v>210</v>
      </c>
      <c r="U5" s="9" t="s">
        <v>38</v>
      </c>
      <c r="V5" s="9" t="s">
        <v>39</v>
      </c>
      <c r="W5" s="9" t="s">
        <v>40</v>
      </c>
    </row>
    <row r="6" spans="1:23" ht="21" customHeight="1">
      <c r="A6" s="10"/>
      <c r="B6" s="10"/>
      <c r="C6" s="10"/>
      <c r="D6" s="10"/>
      <c r="E6" s="10"/>
      <c r="F6" s="10"/>
      <c r="G6" s="10"/>
      <c r="H6" s="10"/>
      <c r="I6" s="10"/>
      <c r="J6" s="148" t="s">
        <v>30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9.75" customHeight="1">
      <c r="A7" s="8"/>
      <c r="B7" s="10"/>
      <c r="C7" s="8"/>
      <c r="D7" s="8"/>
      <c r="E7" s="9"/>
      <c r="F7" s="9"/>
      <c r="G7" s="9"/>
      <c r="H7" s="9"/>
      <c r="I7" s="10"/>
      <c r="J7" s="47" t="s">
        <v>30</v>
      </c>
      <c r="K7" s="47" t="s">
        <v>240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spans="1:23" ht="1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spans="1:23" ht="23.25" customHeight="1">
      <c r="A9" s="13"/>
      <c r="B9" s="13"/>
      <c r="C9" s="13" t="s">
        <v>241</v>
      </c>
      <c r="D9" s="13"/>
      <c r="E9" s="13"/>
      <c r="F9" s="13"/>
      <c r="G9" s="13"/>
      <c r="H9" s="13"/>
      <c r="I9" s="15">
        <v>14.90124</v>
      </c>
      <c r="J9" s="15">
        <v>14.90124</v>
      </c>
      <c r="K9" s="15">
        <v>14.90124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3.25" customHeight="1">
      <c r="A10" s="13" t="s">
        <v>242</v>
      </c>
      <c r="B10" s="13" t="s">
        <v>243</v>
      </c>
      <c r="C10" s="13" t="s">
        <v>241</v>
      </c>
      <c r="D10" s="13" t="s">
        <v>42</v>
      </c>
      <c r="E10" s="13" t="s">
        <v>72</v>
      </c>
      <c r="F10" s="13" t="s">
        <v>73</v>
      </c>
      <c r="G10" s="13" t="s">
        <v>244</v>
      </c>
      <c r="H10" s="13" t="s">
        <v>182</v>
      </c>
      <c r="I10" s="15">
        <v>14.90124</v>
      </c>
      <c r="J10" s="15">
        <v>14.90124</v>
      </c>
      <c r="K10" s="15">
        <v>14.90124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8.75" customHeight="1">
      <c r="A11" s="144" t="s">
        <v>88</v>
      </c>
      <c r="B11" s="145"/>
      <c r="C11" s="145"/>
      <c r="D11" s="145"/>
      <c r="E11" s="145"/>
      <c r="F11" s="145"/>
      <c r="G11" s="145"/>
      <c r="H11" s="146"/>
      <c r="I11" s="15">
        <v>14.90124</v>
      </c>
      <c r="J11" s="15">
        <v>14.90124</v>
      </c>
      <c r="K11" s="15">
        <v>14.90124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</sheetData>
  <sheetProtection/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/>
  <pageMargins left="0.75" right="0.75" top="1" bottom="1" header="0.5" footer="0.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2024-01-23T07:02:00Z</dcterms:created>
  <dcterms:modified xsi:type="dcterms:W3CDTF">2024-01-24T07:20:30Z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3D8B6F944F7D4E3DB93438795E9827C1</vt:lpwstr>
  </property>
  <property fmtid="{D5CDD505-2E9C-101B-9397-08002B2CF9AE}" pid="4" name="KSOProductBuildV">
    <vt:lpwstr>2052-11.8.6.11825</vt:lpwstr>
  </property>
</Properties>
</file>